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lanning.sfrs.com/Freedom of Information/"/>
    </mc:Choice>
  </mc:AlternateContent>
  <bookViews>
    <workbookView xWindow="0" yWindow="0" windowWidth="28800" windowHeight="12435" firstSheet="2" activeTab="11"/>
  </bookViews>
  <sheets>
    <sheet name="APR" sheetId="12" r:id="rId1"/>
    <sheet name="MAY" sheetId="11" r:id="rId2"/>
    <sheet name="JUN" sheetId="10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2" r:id="rId10"/>
    <sheet name="FEB" sheetId="13" r:id="rId11"/>
    <sheet name="MAR" sheetId="3" r:id="rId12"/>
    <sheet name="Annual" sheetId="14" r:id="rId13"/>
  </sheets>
  <definedNames>
    <definedName name="_xlnm.Print_Area" localSheetId="0">APR!$A$1:$L$25</definedName>
    <definedName name="_xlnm.Print_Area" localSheetId="4">AUG!$A$1:$L$25</definedName>
    <definedName name="_xlnm.Print_Area" localSheetId="8">DEC!$A$1:$L$25</definedName>
    <definedName name="_xlnm.Print_Area" localSheetId="10">FEB!$A$1:$L$25</definedName>
    <definedName name="_xlnm.Print_Area" localSheetId="9">JAN!$A$1:$L$25</definedName>
    <definedName name="_xlnm.Print_Area" localSheetId="3">JUL!$A$1:$L$25</definedName>
    <definedName name="_xlnm.Print_Area" localSheetId="2">JUN!$A$1:$L$25</definedName>
    <definedName name="_xlnm.Print_Area" localSheetId="11">MAR!$A$1:$L$25</definedName>
    <definedName name="_xlnm.Print_Area" localSheetId="1">MAY!$A$1:$L$25</definedName>
    <definedName name="_xlnm.Print_Area" localSheetId="7">NOV!$A$1:$L$25</definedName>
    <definedName name="_xlnm.Print_Area" localSheetId="6">OCT!$A$1:$L$25</definedName>
    <definedName name="_xlnm.Print_Area" localSheetId="5">SEP!$A$1:$L$25</definedName>
  </definedNames>
  <calcPr calcId="152511"/>
</workbook>
</file>

<file path=xl/calcChain.xml><?xml version="1.0" encoding="utf-8"?>
<calcChain xmlns="http://schemas.openxmlformats.org/spreadsheetml/2006/main">
  <c r="D8" i="3" l="1"/>
  <c r="E36" i="12"/>
  <c r="G36" i="12"/>
  <c r="H36" i="12" s="1"/>
  <c r="D36" i="12"/>
  <c r="E36" i="11"/>
  <c r="G36" i="11"/>
  <c r="H36" i="11" s="1"/>
  <c r="D36" i="11"/>
  <c r="E36" i="10"/>
  <c r="G36" i="10"/>
  <c r="H36" i="10" s="1"/>
  <c r="D36" i="10"/>
  <c r="E36" i="9"/>
  <c r="G36" i="9"/>
  <c r="H36" i="9" s="1"/>
  <c r="D36" i="9"/>
  <c r="E36" i="8"/>
  <c r="G36" i="8"/>
  <c r="H36" i="8" s="1"/>
  <c r="D36" i="8"/>
  <c r="C25" i="7"/>
  <c r="E25" i="7"/>
  <c r="G25" i="7"/>
  <c r="C25" i="6"/>
  <c r="E25" i="6"/>
  <c r="G25" i="6"/>
  <c r="C25" i="5"/>
  <c r="E25" i="5"/>
  <c r="G25" i="5"/>
  <c r="E36" i="3"/>
  <c r="G36" i="3" s="1"/>
  <c r="H36" i="3" s="1"/>
  <c r="D36" i="3"/>
  <c r="E36" i="13"/>
  <c r="G36" i="13" s="1"/>
  <c r="H36" i="13" s="1"/>
  <c r="D36" i="13"/>
  <c r="E36" i="2"/>
  <c r="G36" i="2" s="1"/>
  <c r="H36" i="2" s="1"/>
  <c r="D36" i="2"/>
  <c r="E36" i="1"/>
  <c r="G36" i="1" s="1"/>
  <c r="H36" i="1" s="1"/>
  <c r="D36" i="1"/>
  <c r="E36" i="5"/>
  <c r="G36" i="5" s="1"/>
  <c r="H36" i="5" s="1"/>
  <c r="D36" i="5"/>
  <c r="E36" i="6"/>
  <c r="G36" i="6" s="1"/>
  <c r="H36" i="6" s="1"/>
  <c r="D36" i="6"/>
  <c r="E36" i="7"/>
  <c r="D3" i="7"/>
  <c r="G36" i="7"/>
  <c r="H36" i="7" s="1"/>
  <c r="D36" i="7"/>
  <c r="D18" i="8"/>
  <c r="F18" i="8"/>
  <c r="H18" i="8"/>
  <c r="I18" i="8"/>
  <c r="G18" i="14" s="1"/>
  <c r="K18" i="8"/>
  <c r="L18" i="8" s="1"/>
  <c r="C25" i="11"/>
  <c r="J25" i="13"/>
  <c r="D19" i="7"/>
  <c r="D15" i="9"/>
  <c r="I4" i="9"/>
  <c r="K4" i="9" s="1"/>
  <c r="L4" i="9"/>
  <c r="I5" i="9"/>
  <c r="K5" i="9"/>
  <c r="L5" i="9" s="1"/>
  <c r="I6" i="9"/>
  <c r="K6" i="9" s="1"/>
  <c r="L6" i="9"/>
  <c r="I7" i="9"/>
  <c r="K7" i="9"/>
  <c r="L7" i="9" s="1"/>
  <c r="I8" i="9"/>
  <c r="K8" i="9" s="1"/>
  <c r="L8" i="9"/>
  <c r="I9" i="9"/>
  <c r="K9" i="9"/>
  <c r="L9" i="9" s="1"/>
  <c r="I10" i="9"/>
  <c r="K10" i="9" s="1"/>
  <c r="L10" i="9"/>
  <c r="I11" i="9"/>
  <c r="K11" i="9"/>
  <c r="L11" i="9" s="1"/>
  <c r="I12" i="9"/>
  <c r="K12" i="9" s="1"/>
  <c r="L12" i="9"/>
  <c r="I13" i="9"/>
  <c r="K13" i="9"/>
  <c r="L13" i="9" s="1"/>
  <c r="I14" i="9"/>
  <c r="K14" i="9" s="1"/>
  <c r="L14" i="9"/>
  <c r="I15" i="9"/>
  <c r="K15" i="9"/>
  <c r="L15" i="9" s="1"/>
  <c r="I16" i="9"/>
  <c r="K16" i="9" s="1"/>
  <c r="L16" i="9"/>
  <c r="I17" i="9"/>
  <c r="K17" i="9"/>
  <c r="L17" i="9" s="1"/>
  <c r="I18" i="9"/>
  <c r="F18" i="14" s="1"/>
  <c r="I19" i="9"/>
  <c r="K19" i="9" s="1"/>
  <c r="L19" i="9" s="1"/>
  <c r="I20" i="9"/>
  <c r="K20" i="9"/>
  <c r="L20" i="9" s="1"/>
  <c r="I21" i="9"/>
  <c r="I22" i="9"/>
  <c r="K22" i="9"/>
  <c r="L22" i="9" s="1"/>
  <c r="I23" i="9"/>
  <c r="I24" i="9"/>
  <c r="K24" i="9"/>
  <c r="L24" i="9" s="1"/>
  <c r="E25" i="9"/>
  <c r="G25" i="9"/>
  <c r="C25" i="9"/>
  <c r="C25" i="10"/>
  <c r="I3" i="12"/>
  <c r="D3" i="12"/>
  <c r="F3" i="12"/>
  <c r="H3" i="12"/>
  <c r="D4" i="12"/>
  <c r="F4" i="12"/>
  <c r="H4" i="12"/>
  <c r="D5" i="12"/>
  <c r="F5" i="12"/>
  <c r="H5" i="12"/>
  <c r="D6" i="12"/>
  <c r="F6" i="12"/>
  <c r="H6" i="12"/>
  <c r="D7" i="12"/>
  <c r="F7" i="12"/>
  <c r="H7" i="12"/>
  <c r="D8" i="12"/>
  <c r="F8" i="12"/>
  <c r="H8" i="12"/>
  <c r="D9" i="12"/>
  <c r="F9" i="12"/>
  <c r="H9" i="12"/>
  <c r="D10" i="12"/>
  <c r="F10" i="12"/>
  <c r="H10" i="12"/>
  <c r="D11" i="12"/>
  <c r="F11" i="12"/>
  <c r="H11" i="12"/>
  <c r="D12" i="12"/>
  <c r="F12" i="12"/>
  <c r="H12" i="12"/>
  <c r="D13" i="12"/>
  <c r="F13" i="12"/>
  <c r="H13" i="12"/>
  <c r="D14" i="12"/>
  <c r="F14" i="12"/>
  <c r="H14" i="12"/>
  <c r="D15" i="12"/>
  <c r="F15" i="12"/>
  <c r="H15" i="12"/>
  <c r="D16" i="12"/>
  <c r="F16" i="12"/>
  <c r="H16" i="12"/>
  <c r="D17" i="12"/>
  <c r="F17" i="12"/>
  <c r="H17" i="12"/>
  <c r="D18" i="12"/>
  <c r="F18" i="12"/>
  <c r="H18" i="12"/>
  <c r="D19" i="12"/>
  <c r="F19" i="12"/>
  <c r="H19" i="12"/>
  <c r="D20" i="12"/>
  <c r="F20" i="12"/>
  <c r="H20" i="12"/>
  <c r="D21" i="12"/>
  <c r="F21" i="12"/>
  <c r="H21" i="12"/>
  <c r="D22" i="12"/>
  <c r="F22" i="12"/>
  <c r="H22" i="12"/>
  <c r="D23" i="12"/>
  <c r="F23" i="12"/>
  <c r="H23" i="12"/>
  <c r="D24" i="12"/>
  <c r="F24" i="12"/>
  <c r="H24" i="12"/>
  <c r="D3" i="11"/>
  <c r="F3" i="11"/>
  <c r="H3" i="11"/>
  <c r="D4" i="11"/>
  <c r="F4" i="11"/>
  <c r="H4" i="11"/>
  <c r="D5" i="11"/>
  <c r="F5" i="11"/>
  <c r="H5" i="11"/>
  <c r="D6" i="11"/>
  <c r="F6" i="11"/>
  <c r="H6" i="11"/>
  <c r="D7" i="11"/>
  <c r="F7" i="11"/>
  <c r="H7" i="11"/>
  <c r="D8" i="11"/>
  <c r="F8" i="11"/>
  <c r="H8" i="11"/>
  <c r="D9" i="11"/>
  <c r="F9" i="11"/>
  <c r="H9" i="11"/>
  <c r="D10" i="11"/>
  <c r="F10" i="11"/>
  <c r="H10" i="11"/>
  <c r="D11" i="11"/>
  <c r="F11" i="11"/>
  <c r="H11" i="11"/>
  <c r="D12" i="11"/>
  <c r="F12" i="11"/>
  <c r="H12" i="11"/>
  <c r="D13" i="11"/>
  <c r="F13" i="11"/>
  <c r="H13" i="11"/>
  <c r="D14" i="11"/>
  <c r="F14" i="11"/>
  <c r="H14" i="11"/>
  <c r="D15" i="11"/>
  <c r="F15" i="11"/>
  <c r="H15" i="11"/>
  <c r="D16" i="11"/>
  <c r="F16" i="11"/>
  <c r="H16" i="11"/>
  <c r="D17" i="11"/>
  <c r="F17" i="11"/>
  <c r="H17" i="11"/>
  <c r="D18" i="11"/>
  <c r="F18" i="11"/>
  <c r="H18" i="11"/>
  <c r="D19" i="11"/>
  <c r="F19" i="11"/>
  <c r="H19" i="11"/>
  <c r="D20" i="11"/>
  <c r="F20" i="11"/>
  <c r="H20" i="11"/>
  <c r="D21" i="11"/>
  <c r="F21" i="11"/>
  <c r="H21" i="11"/>
  <c r="D22" i="11"/>
  <c r="F22" i="11"/>
  <c r="H22" i="11"/>
  <c r="D23" i="11"/>
  <c r="F23" i="11"/>
  <c r="H23" i="11"/>
  <c r="D24" i="11"/>
  <c r="F24" i="11"/>
  <c r="H24" i="11"/>
  <c r="D3" i="10"/>
  <c r="F3" i="10"/>
  <c r="H3" i="10"/>
  <c r="D4" i="10"/>
  <c r="F4" i="10"/>
  <c r="H4" i="10"/>
  <c r="D5" i="10"/>
  <c r="F5" i="10"/>
  <c r="H5" i="10"/>
  <c r="D6" i="10"/>
  <c r="F6" i="10"/>
  <c r="H6" i="10"/>
  <c r="D7" i="10"/>
  <c r="F7" i="10"/>
  <c r="H7" i="10"/>
  <c r="D8" i="10"/>
  <c r="F8" i="10"/>
  <c r="H8" i="10"/>
  <c r="D9" i="10"/>
  <c r="F9" i="10"/>
  <c r="H9" i="10"/>
  <c r="D10" i="10"/>
  <c r="F10" i="10"/>
  <c r="H10" i="10"/>
  <c r="D11" i="10"/>
  <c r="F11" i="10"/>
  <c r="H11" i="10"/>
  <c r="D12" i="10"/>
  <c r="F12" i="10"/>
  <c r="H12" i="10"/>
  <c r="D13" i="10"/>
  <c r="F13" i="10"/>
  <c r="H13" i="10"/>
  <c r="D14" i="10"/>
  <c r="H14" i="10"/>
  <c r="D15" i="10"/>
  <c r="F15" i="10"/>
  <c r="H15" i="10"/>
  <c r="D16" i="10"/>
  <c r="F16" i="10"/>
  <c r="H16" i="10"/>
  <c r="D17" i="10"/>
  <c r="F17" i="10"/>
  <c r="H17" i="10"/>
  <c r="D18" i="10"/>
  <c r="F18" i="10"/>
  <c r="H18" i="10"/>
  <c r="D19" i="10"/>
  <c r="F19" i="10"/>
  <c r="H19" i="10"/>
  <c r="D20" i="10"/>
  <c r="F20" i="10"/>
  <c r="H20" i="10"/>
  <c r="D21" i="10"/>
  <c r="F21" i="10"/>
  <c r="H21" i="10"/>
  <c r="D22" i="10"/>
  <c r="F22" i="10"/>
  <c r="H22" i="10"/>
  <c r="D23" i="10"/>
  <c r="F23" i="10"/>
  <c r="H23" i="10"/>
  <c r="D24" i="10"/>
  <c r="F24" i="10"/>
  <c r="H24" i="10"/>
  <c r="D3" i="9"/>
  <c r="F3" i="9"/>
  <c r="H3" i="9"/>
  <c r="D4" i="9"/>
  <c r="F4" i="9"/>
  <c r="H4" i="9"/>
  <c r="D5" i="9"/>
  <c r="F5" i="9"/>
  <c r="H5" i="9"/>
  <c r="D6" i="9"/>
  <c r="F6" i="9"/>
  <c r="H6" i="9"/>
  <c r="D7" i="9"/>
  <c r="F7" i="9"/>
  <c r="H7" i="9"/>
  <c r="D8" i="9"/>
  <c r="F8" i="9"/>
  <c r="H8" i="9"/>
  <c r="D9" i="9"/>
  <c r="F9" i="9"/>
  <c r="H9" i="9"/>
  <c r="D10" i="9"/>
  <c r="F10" i="9"/>
  <c r="H10" i="9"/>
  <c r="D11" i="9"/>
  <c r="F11" i="9"/>
  <c r="H11" i="9"/>
  <c r="D12" i="9"/>
  <c r="F12" i="9"/>
  <c r="H12" i="9"/>
  <c r="D13" i="9"/>
  <c r="F13" i="9"/>
  <c r="H13" i="9"/>
  <c r="D14" i="9"/>
  <c r="F14" i="9"/>
  <c r="H14" i="9"/>
  <c r="F15" i="9"/>
  <c r="H15" i="9"/>
  <c r="D16" i="9"/>
  <c r="F16" i="9"/>
  <c r="H16" i="9"/>
  <c r="D17" i="9"/>
  <c r="F17" i="9"/>
  <c r="H17" i="9"/>
  <c r="D18" i="9"/>
  <c r="F18" i="9"/>
  <c r="H18" i="9"/>
  <c r="D19" i="9"/>
  <c r="F19" i="9"/>
  <c r="H19" i="9"/>
  <c r="D20" i="9"/>
  <c r="F20" i="9"/>
  <c r="H20" i="9"/>
  <c r="D21" i="9"/>
  <c r="F21" i="9"/>
  <c r="H21" i="9"/>
  <c r="D22" i="9"/>
  <c r="F22" i="9"/>
  <c r="H22" i="9"/>
  <c r="D23" i="9"/>
  <c r="F23" i="9"/>
  <c r="H23" i="9"/>
  <c r="D24" i="9"/>
  <c r="F24" i="9"/>
  <c r="H24" i="9"/>
  <c r="C25" i="12"/>
  <c r="J25" i="12"/>
  <c r="D25" i="12" s="1"/>
  <c r="E25" i="12"/>
  <c r="G25" i="12"/>
  <c r="H25" i="12" s="1"/>
  <c r="I4" i="12"/>
  <c r="K4" i="12" s="1"/>
  <c r="L4" i="12" s="1"/>
  <c r="I5" i="12"/>
  <c r="C5" i="14"/>
  <c r="I6" i="12"/>
  <c r="I7" i="12"/>
  <c r="C7" i="14" s="1"/>
  <c r="I8" i="12"/>
  <c r="K8" i="12" s="1"/>
  <c r="I9" i="12"/>
  <c r="C9" i="14"/>
  <c r="I10" i="12"/>
  <c r="I11" i="12"/>
  <c r="C11" i="14" s="1"/>
  <c r="I12" i="12"/>
  <c r="K12" i="12" s="1"/>
  <c r="I13" i="12"/>
  <c r="C13" i="14"/>
  <c r="I14" i="12"/>
  <c r="I15" i="12"/>
  <c r="K15" i="12" s="1"/>
  <c r="L15" i="12"/>
  <c r="I16" i="12"/>
  <c r="I17" i="12"/>
  <c r="K17" i="12" s="1"/>
  <c r="L17" i="12" s="1"/>
  <c r="I18" i="12"/>
  <c r="C18" i="14"/>
  <c r="I19" i="12"/>
  <c r="K19" i="12"/>
  <c r="L19" i="12" s="1"/>
  <c r="I20" i="12"/>
  <c r="C20" i="14" s="1"/>
  <c r="I21" i="12"/>
  <c r="K21" i="12" s="1"/>
  <c r="L21" i="12"/>
  <c r="I22" i="12"/>
  <c r="C22" i="14"/>
  <c r="I23" i="12"/>
  <c r="K23" i="12"/>
  <c r="L23" i="12" s="1"/>
  <c r="I24" i="12"/>
  <c r="D3" i="3"/>
  <c r="I3" i="13"/>
  <c r="K3" i="13"/>
  <c r="L3" i="13" s="1"/>
  <c r="G25" i="10"/>
  <c r="E25" i="10"/>
  <c r="J25" i="10"/>
  <c r="K6" i="12"/>
  <c r="L6" i="12"/>
  <c r="L8" i="12"/>
  <c r="K10" i="12"/>
  <c r="L10" i="12"/>
  <c r="L12" i="12"/>
  <c r="K14" i="12"/>
  <c r="L14" i="12"/>
  <c r="K16" i="12"/>
  <c r="L16" i="12"/>
  <c r="K18" i="12"/>
  <c r="L18" i="12"/>
  <c r="K22" i="12"/>
  <c r="L22" i="12"/>
  <c r="I4" i="3"/>
  <c r="I5" i="3"/>
  <c r="K5" i="3" s="1"/>
  <c r="L5" i="3" s="1"/>
  <c r="I6" i="3"/>
  <c r="I7" i="3"/>
  <c r="K7" i="3" s="1"/>
  <c r="L7" i="3" s="1"/>
  <c r="I8" i="3"/>
  <c r="N8" i="14"/>
  <c r="I9" i="3"/>
  <c r="I10" i="3"/>
  <c r="N10" i="14"/>
  <c r="I11" i="3"/>
  <c r="I12" i="3"/>
  <c r="I13" i="3"/>
  <c r="I14" i="3"/>
  <c r="I15" i="3"/>
  <c r="I16" i="3"/>
  <c r="N16" i="14" s="1"/>
  <c r="I17" i="3"/>
  <c r="K17" i="3"/>
  <c r="L17" i="3" s="1"/>
  <c r="I18" i="3"/>
  <c r="I19" i="3"/>
  <c r="N19" i="14"/>
  <c r="I20" i="3"/>
  <c r="I21" i="3"/>
  <c r="I22" i="3"/>
  <c r="I23" i="3"/>
  <c r="K23" i="3" s="1"/>
  <c r="L23" i="3" s="1"/>
  <c r="I24" i="3"/>
  <c r="C25" i="3"/>
  <c r="E25" i="3"/>
  <c r="G25" i="3"/>
  <c r="I3" i="3"/>
  <c r="K3" i="3"/>
  <c r="L3" i="3" s="1"/>
  <c r="I4" i="13"/>
  <c r="I5" i="13"/>
  <c r="M5" i="14" s="1"/>
  <c r="I6" i="13"/>
  <c r="I7" i="13"/>
  <c r="K7" i="13" s="1"/>
  <c r="L7" i="13"/>
  <c r="I8" i="13"/>
  <c r="K8" i="13"/>
  <c r="L8" i="13" s="1"/>
  <c r="I9" i="13"/>
  <c r="M9" i="14" s="1"/>
  <c r="I10" i="13"/>
  <c r="I11" i="13"/>
  <c r="K11" i="13"/>
  <c r="L11" i="13" s="1"/>
  <c r="I12" i="13"/>
  <c r="M12" i="14" s="1"/>
  <c r="I13" i="13"/>
  <c r="K13" i="13" s="1"/>
  <c r="L13" i="13" s="1"/>
  <c r="I14" i="13"/>
  <c r="M14" i="14"/>
  <c r="I15" i="13"/>
  <c r="M15" i="14"/>
  <c r="I16" i="13"/>
  <c r="I17" i="13"/>
  <c r="K17" i="13" s="1"/>
  <c r="L17" i="13"/>
  <c r="I18" i="13"/>
  <c r="I19" i="13"/>
  <c r="I20" i="13"/>
  <c r="M20" i="14"/>
  <c r="I21" i="13"/>
  <c r="I22" i="13"/>
  <c r="M22" i="14" s="1"/>
  <c r="I23" i="13"/>
  <c r="I24" i="13"/>
  <c r="C25" i="13"/>
  <c r="D25" i="13" s="1"/>
  <c r="E25" i="13"/>
  <c r="F25" i="13" s="1"/>
  <c r="G25" i="13"/>
  <c r="H25" i="13"/>
  <c r="I4" i="2"/>
  <c r="I5" i="2"/>
  <c r="I6" i="2"/>
  <c r="I7" i="2"/>
  <c r="L7" i="14" s="1"/>
  <c r="I8" i="2"/>
  <c r="L8" i="14" s="1"/>
  <c r="I9" i="2"/>
  <c r="I10" i="2"/>
  <c r="L10" i="14"/>
  <c r="I11" i="2"/>
  <c r="L11" i="14"/>
  <c r="I12" i="2"/>
  <c r="I13" i="2"/>
  <c r="L13" i="14" s="1"/>
  <c r="I14" i="2"/>
  <c r="I15" i="2"/>
  <c r="K15" i="2"/>
  <c r="L15" i="2" s="1"/>
  <c r="I16" i="2"/>
  <c r="L16" i="14" s="1"/>
  <c r="I17" i="2"/>
  <c r="L17" i="14" s="1"/>
  <c r="I18" i="2"/>
  <c r="L18" i="14" s="1"/>
  <c r="I19" i="2"/>
  <c r="I20" i="2"/>
  <c r="K20" i="2"/>
  <c r="L20" i="2" s="1"/>
  <c r="I21" i="2"/>
  <c r="L21" i="14" s="1"/>
  <c r="I22" i="2"/>
  <c r="K22" i="2" s="1"/>
  <c r="L22" i="2"/>
  <c r="I23" i="2"/>
  <c r="I24" i="2"/>
  <c r="L24" i="14" s="1"/>
  <c r="C25" i="2"/>
  <c r="E25" i="2"/>
  <c r="G25" i="2"/>
  <c r="H25" i="2" s="1"/>
  <c r="I3" i="2"/>
  <c r="K3" i="2" s="1"/>
  <c r="K4" i="14"/>
  <c r="K6" i="14"/>
  <c r="K12" i="14"/>
  <c r="K14" i="14"/>
  <c r="K3" i="14"/>
  <c r="I6" i="5"/>
  <c r="I7" i="5"/>
  <c r="J7" i="14" s="1"/>
  <c r="I8" i="5"/>
  <c r="I9" i="5"/>
  <c r="I10" i="5"/>
  <c r="K10" i="5" s="1"/>
  <c r="I11" i="5"/>
  <c r="J11" i="14"/>
  <c r="I12" i="5"/>
  <c r="I13" i="5"/>
  <c r="J13" i="14" s="1"/>
  <c r="I14" i="5"/>
  <c r="I15" i="5"/>
  <c r="J15" i="14"/>
  <c r="I16" i="5"/>
  <c r="I17" i="5"/>
  <c r="J17" i="14" s="1"/>
  <c r="I18" i="5"/>
  <c r="I19" i="5"/>
  <c r="J19" i="14" s="1"/>
  <c r="I20" i="5"/>
  <c r="K20" i="5" s="1"/>
  <c r="I21" i="5"/>
  <c r="I22" i="5"/>
  <c r="K22" i="5" s="1"/>
  <c r="I23" i="5"/>
  <c r="I24" i="5"/>
  <c r="I25" i="5"/>
  <c r="I4" i="5"/>
  <c r="I5" i="5"/>
  <c r="I3" i="5"/>
  <c r="J25" i="5"/>
  <c r="I4" i="8"/>
  <c r="G4" i="14" s="1"/>
  <c r="I3" i="8"/>
  <c r="K4" i="2"/>
  <c r="L4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J25" i="2"/>
  <c r="F3" i="7"/>
  <c r="H3" i="7"/>
  <c r="D4" i="7"/>
  <c r="F4" i="7"/>
  <c r="H4" i="7"/>
  <c r="I4" i="7"/>
  <c r="D5" i="7"/>
  <c r="F5" i="7"/>
  <c r="H5" i="7"/>
  <c r="I5" i="7"/>
  <c r="H5" i="14"/>
  <c r="D6" i="7"/>
  <c r="F6" i="7"/>
  <c r="H6" i="7"/>
  <c r="I6" i="7"/>
  <c r="D7" i="7"/>
  <c r="F7" i="7"/>
  <c r="H7" i="7"/>
  <c r="I7" i="7"/>
  <c r="H7" i="14" s="1"/>
  <c r="D8" i="7"/>
  <c r="F8" i="7"/>
  <c r="H8" i="7"/>
  <c r="I8" i="7"/>
  <c r="H8" i="14"/>
  <c r="D9" i="7"/>
  <c r="F9" i="7"/>
  <c r="H9" i="7"/>
  <c r="I9" i="7"/>
  <c r="H9" i="14" s="1"/>
  <c r="D10" i="7"/>
  <c r="F10" i="7"/>
  <c r="H10" i="7"/>
  <c r="I10" i="7"/>
  <c r="H10" i="14"/>
  <c r="D11" i="7"/>
  <c r="F11" i="7"/>
  <c r="H11" i="7"/>
  <c r="I11" i="7"/>
  <c r="H11" i="14" s="1"/>
  <c r="D12" i="7"/>
  <c r="H12" i="7"/>
  <c r="I12" i="7"/>
  <c r="H12" i="14" s="1"/>
  <c r="D13" i="7"/>
  <c r="F13" i="7"/>
  <c r="H13" i="7"/>
  <c r="I13" i="7"/>
  <c r="D14" i="7"/>
  <c r="F14" i="7"/>
  <c r="H14" i="7"/>
  <c r="I14" i="7"/>
  <c r="H14" i="14" s="1"/>
  <c r="D15" i="7"/>
  <c r="F15" i="7"/>
  <c r="H15" i="7"/>
  <c r="I15" i="7"/>
  <c r="D16" i="7"/>
  <c r="F16" i="7"/>
  <c r="H16" i="7"/>
  <c r="I16" i="7"/>
  <c r="H16" i="14" s="1"/>
  <c r="D17" i="7"/>
  <c r="F17" i="7"/>
  <c r="H17" i="7"/>
  <c r="I17" i="7"/>
  <c r="D18" i="7"/>
  <c r="F18" i="7"/>
  <c r="H18" i="7"/>
  <c r="I18" i="7"/>
  <c r="H18" i="14" s="1"/>
  <c r="F19" i="7"/>
  <c r="H19" i="7"/>
  <c r="I19" i="7"/>
  <c r="H19" i="14"/>
  <c r="D20" i="7"/>
  <c r="F20" i="7"/>
  <c r="H20" i="7"/>
  <c r="I20" i="7"/>
  <c r="H20" i="14" s="1"/>
  <c r="D21" i="7"/>
  <c r="F21" i="7"/>
  <c r="H21" i="7"/>
  <c r="I21" i="7"/>
  <c r="H21" i="14"/>
  <c r="D22" i="7"/>
  <c r="F22" i="7"/>
  <c r="H22" i="7"/>
  <c r="I22" i="7"/>
  <c r="D23" i="7"/>
  <c r="F23" i="7"/>
  <c r="H23" i="7"/>
  <c r="I23" i="7"/>
  <c r="H23" i="14"/>
  <c r="D24" i="7"/>
  <c r="F24" i="7"/>
  <c r="H24" i="7"/>
  <c r="I24" i="7"/>
  <c r="H24" i="14" s="1"/>
  <c r="J25" i="3"/>
  <c r="K24" i="3"/>
  <c r="L24" i="3"/>
  <c r="H24" i="3"/>
  <c r="F24" i="3"/>
  <c r="D24" i="3"/>
  <c r="H23" i="3"/>
  <c r="F23" i="3"/>
  <c r="D23" i="3"/>
  <c r="K22" i="3"/>
  <c r="L22" i="3"/>
  <c r="H22" i="3"/>
  <c r="F22" i="3"/>
  <c r="D22" i="3"/>
  <c r="H21" i="3"/>
  <c r="F21" i="3"/>
  <c r="D21" i="3"/>
  <c r="K20" i="3"/>
  <c r="L20" i="3"/>
  <c r="H20" i="3"/>
  <c r="F20" i="3"/>
  <c r="D20" i="3"/>
  <c r="H19" i="3"/>
  <c r="F19" i="3"/>
  <c r="D19" i="3"/>
  <c r="H18" i="3"/>
  <c r="F18" i="3"/>
  <c r="D18" i="3"/>
  <c r="H17" i="3"/>
  <c r="F17" i="3"/>
  <c r="D17" i="3"/>
  <c r="K16" i="3"/>
  <c r="L16" i="3"/>
  <c r="H16" i="3"/>
  <c r="F16" i="3"/>
  <c r="D16" i="3"/>
  <c r="K15" i="3"/>
  <c r="L15" i="3" s="1"/>
  <c r="H15" i="3"/>
  <c r="F15" i="3"/>
  <c r="D15" i="3"/>
  <c r="K14" i="3"/>
  <c r="L14" i="3"/>
  <c r="H14" i="3"/>
  <c r="F14" i="3"/>
  <c r="D14" i="3"/>
  <c r="K13" i="3"/>
  <c r="L13" i="3" s="1"/>
  <c r="H13" i="3"/>
  <c r="F13" i="3"/>
  <c r="D13" i="3"/>
  <c r="K12" i="3"/>
  <c r="L12" i="3"/>
  <c r="H12" i="3"/>
  <c r="F12" i="3"/>
  <c r="D12" i="3"/>
  <c r="K11" i="3"/>
  <c r="L11" i="3" s="1"/>
  <c r="H11" i="3"/>
  <c r="F11" i="3"/>
  <c r="D11" i="3"/>
  <c r="K10" i="3"/>
  <c r="L10" i="3"/>
  <c r="H10" i="3"/>
  <c r="F10" i="3"/>
  <c r="D10" i="3"/>
  <c r="K9" i="3"/>
  <c r="L9" i="3" s="1"/>
  <c r="H9" i="3"/>
  <c r="F9" i="3"/>
  <c r="D9" i="3"/>
  <c r="K8" i="3"/>
  <c r="L8" i="3"/>
  <c r="H8" i="3"/>
  <c r="F8" i="3"/>
  <c r="H7" i="3"/>
  <c r="F7" i="3"/>
  <c r="D7" i="3"/>
  <c r="K6" i="3"/>
  <c r="L6" i="3" s="1"/>
  <c r="H6" i="3"/>
  <c r="F6" i="3"/>
  <c r="D6" i="3"/>
  <c r="H5" i="3"/>
  <c r="F5" i="3"/>
  <c r="D5" i="3"/>
  <c r="K4" i="3"/>
  <c r="L4" i="3" s="1"/>
  <c r="H4" i="3"/>
  <c r="F4" i="3"/>
  <c r="D4" i="3"/>
  <c r="H3" i="3"/>
  <c r="F3" i="3"/>
  <c r="I4" i="6"/>
  <c r="I5" i="6"/>
  <c r="K5" i="6" s="1"/>
  <c r="I6" i="6"/>
  <c r="I7" i="6"/>
  <c r="K7" i="6" s="1"/>
  <c r="I8" i="6"/>
  <c r="K8" i="6"/>
  <c r="L8" i="6" s="1"/>
  <c r="I9" i="6"/>
  <c r="I9" i="14" s="1"/>
  <c r="I10" i="6"/>
  <c r="I11" i="6"/>
  <c r="I12" i="6"/>
  <c r="I13" i="6"/>
  <c r="I14" i="6"/>
  <c r="I15" i="6"/>
  <c r="K15" i="6"/>
  <c r="L15" i="6" s="1"/>
  <c r="I16" i="6"/>
  <c r="I17" i="6"/>
  <c r="I18" i="6"/>
  <c r="I18" i="14" s="1"/>
  <c r="I19" i="6"/>
  <c r="I20" i="6"/>
  <c r="I21" i="6"/>
  <c r="K21" i="6" s="1"/>
  <c r="L21" i="6"/>
  <c r="I22" i="6"/>
  <c r="I23" i="6"/>
  <c r="K23" i="6" s="1"/>
  <c r="L23" i="6" s="1"/>
  <c r="I24" i="6"/>
  <c r="K24" i="6"/>
  <c r="L24" i="6" s="1"/>
  <c r="I3" i="6"/>
  <c r="I3" i="14" s="1"/>
  <c r="I3" i="9"/>
  <c r="K3" i="9" s="1"/>
  <c r="L3" i="9" s="1"/>
  <c r="I4" i="10"/>
  <c r="E4" i="14"/>
  <c r="I5" i="10"/>
  <c r="I6" i="10"/>
  <c r="E6" i="14" s="1"/>
  <c r="I7" i="10"/>
  <c r="E7" i="14" s="1"/>
  <c r="I8" i="10"/>
  <c r="E8" i="14"/>
  <c r="I9" i="10"/>
  <c r="I10" i="10"/>
  <c r="E10" i="14" s="1"/>
  <c r="I11" i="10"/>
  <c r="I12" i="10"/>
  <c r="E12" i="14"/>
  <c r="I13" i="10"/>
  <c r="I14" i="10"/>
  <c r="E14" i="14" s="1"/>
  <c r="I15" i="10"/>
  <c r="E15" i="14" s="1"/>
  <c r="I16" i="10"/>
  <c r="E16" i="14"/>
  <c r="I17" i="10"/>
  <c r="I18" i="10"/>
  <c r="E18" i="14" s="1"/>
  <c r="I19" i="10"/>
  <c r="E19" i="14" s="1"/>
  <c r="I20" i="10"/>
  <c r="E20" i="14" s="1"/>
  <c r="I21" i="10"/>
  <c r="E21" i="14"/>
  <c r="I22" i="10"/>
  <c r="I23" i="10"/>
  <c r="E23" i="14" s="1"/>
  <c r="I24" i="10"/>
  <c r="K24" i="10" s="1"/>
  <c r="L24" i="10"/>
  <c r="I3" i="10"/>
  <c r="E3" i="14"/>
  <c r="I4" i="11"/>
  <c r="I5" i="11"/>
  <c r="D5" i="14" s="1"/>
  <c r="I6" i="11"/>
  <c r="I7" i="11"/>
  <c r="D7" i="14"/>
  <c r="I8" i="11"/>
  <c r="I9" i="11"/>
  <c r="D9" i="14" s="1"/>
  <c r="I10" i="11"/>
  <c r="I11" i="11"/>
  <c r="D11" i="14"/>
  <c r="I12" i="11"/>
  <c r="I13" i="11"/>
  <c r="D13" i="14" s="1"/>
  <c r="I14" i="11"/>
  <c r="I15" i="11"/>
  <c r="D15" i="14"/>
  <c r="I16" i="11"/>
  <c r="I17" i="11"/>
  <c r="D17" i="14" s="1"/>
  <c r="I18" i="11"/>
  <c r="I19" i="11"/>
  <c r="K19" i="11" s="1"/>
  <c r="L19" i="11"/>
  <c r="I20" i="11"/>
  <c r="I21" i="11"/>
  <c r="K21" i="11" s="1"/>
  <c r="L21" i="11" s="1"/>
  <c r="I22" i="11"/>
  <c r="I23" i="11"/>
  <c r="K23" i="11" s="1"/>
  <c r="L23" i="11"/>
  <c r="I24" i="11"/>
  <c r="E25" i="11"/>
  <c r="F25" i="11" s="1"/>
  <c r="G25" i="11"/>
  <c r="I3" i="11"/>
  <c r="I5" i="8"/>
  <c r="G5" i="14"/>
  <c r="I6" i="8"/>
  <c r="G6" i="14"/>
  <c r="I7" i="8"/>
  <c r="G7" i="14"/>
  <c r="I8" i="8"/>
  <c r="G8" i="14"/>
  <c r="I9" i="8"/>
  <c r="G9" i="14"/>
  <c r="I10" i="8"/>
  <c r="G10" i="14"/>
  <c r="I11" i="8"/>
  <c r="G11" i="14"/>
  <c r="I12" i="8"/>
  <c r="G12" i="14"/>
  <c r="I13" i="8"/>
  <c r="I14" i="8"/>
  <c r="G14" i="14" s="1"/>
  <c r="I15" i="8"/>
  <c r="G15" i="14" s="1"/>
  <c r="I16" i="8"/>
  <c r="G16" i="14" s="1"/>
  <c r="I17" i="8"/>
  <c r="G17" i="14" s="1"/>
  <c r="I19" i="8"/>
  <c r="G19" i="14" s="1"/>
  <c r="I20" i="8"/>
  <c r="G20" i="14" s="1"/>
  <c r="I21" i="8"/>
  <c r="G21" i="14" s="1"/>
  <c r="I22" i="8"/>
  <c r="G22" i="14" s="1"/>
  <c r="I24" i="8"/>
  <c r="K24" i="8" s="1"/>
  <c r="L24" i="8"/>
  <c r="C25" i="8"/>
  <c r="E25" i="8"/>
  <c r="I25" i="8" s="1"/>
  <c r="G25" i="8"/>
  <c r="G3" i="14"/>
  <c r="F3" i="14"/>
  <c r="J3" i="14"/>
  <c r="L3" i="14"/>
  <c r="N3" i="14"/>
  <c r="C4" i="14"/>
  <c r="C6" i="14"/>
  <c r="C8" i="14"/>
  <c r="C10" i="14"/>
  <c r="C12" i="14"/>
  <c r="C14" i="14"/>
  <c r="C16" i="14"/>
  <c r="C19" i="14"/>
  <c r="C21" i="14"/>
  <c r="H4" i="14"/>
  <c r="H6" i="14"/>
  <c r="H13" i="14"/>
  <c r="H15" i="14"/>
  <c r="H17" i="14"/>
  <c r="G13" i="14"/>
  <c r="G25" i="14" s="1"/>
  <c r="G23" i="14"/>
  <c r="F4" i="14"/>
  <c r="F5" i="14"/>
  <c r="F6" i="14"/>
  <c r="F7" i="14"/>
  <c r="F8" i="14"/>
  <c r="F9" i="14"/>
  <c r="F10" i="14"/>
  <c r="F12" i="14"/>
  <c r="F14" i="14"/>
  <c r="O14" i="14" s="1"/>
  <c r="Q14" i="14" s="1"/>
  <c r="R14" i="14" s="1"/>
  <c r="F16" i="14"/>
  <c r="F19" i="14"/>
  <c r="E5" i="14"/>
  <c r="E9" i="14"/>
  <c r="E11" i="14"/>
  <c r="E13" i="14"/>
  <c r="E17" i="14"/>
  <c r="E25" i="14" s="1"/>
  <c r="E22" i="14"/>
  <c r="E24" i="14"/>
  <c r="D4" i="14"/>
  <c r="D6" i="14"/>
  <c r="D8" i="14"/>
  <c r="D12" i="14"/>
  <c r="D14" i="14"/>
  <c r="D16" i="14"/>
  <c r="D19" i="14"/>
  <c r="D20" i="14"/>
  <c r="O20" i="14" s="1"/>
  <c r="Q20" i="14" s="1"/>
  <c r="R20" i="14" s="1"/>
  <c r="D22" i="14"/>
  <c r="D24" i="14"/>
  <c r="J4" i="14"/>
  <c r="L4" i="14"/>
  <c r="N4" i="14"/>
  <c r="I5" i="14"/>
  <c r="J5" i="14"/>
  <c r="K5" i="14"/>
  <c r="J10" i="14"/>
  <c r="K10" i="14"/>
  <c r="M10" i="14"/>
  <c r="L6" i="14"/>
  <c r="M6" i="14"/>
  <c r="N6" i="14"/>
  <c r="J9" i="14"/>
  <c r="K9" i="14"/>
  <c r="N9" i="14"/>
  <c r="I7" i="14"/>
  <c r="K7" i="14"/>
  <c r="M7" i="14"/>
  <c r="K8" i="14"/>
  <c r="M8" i="14"/>
  <c r="I11" i="14"/>
  <c r="K11" i="14"/>
  <c r="N11" i="14"/>
  <c r="J12" i="14"/>
  <c r="L12" i="14"/>
  <c r="N12" i="14"/>
  <c r="I13" i="14"/>
  <c r="K13" i="14"/>
  <c r="M13" i="14"/>
  <c r="N13" i="14"/>
  <c r="J14" i="14"/>
  <c r="L14" i="14"/>
  <c r="N14" i="14"/>
  <c r="J16" i="14"/>
  <c r="K16" i="14"/>
  <c r="M16" i="14"/>
  <c r="I15" i="14"/>
  <c r="K15" i="14"/>
  <c r="L15" i="14"/>
  <c r="N15" i="14"/>
  <c r="I17" i="14"/>
  <c r="K17" i="14"/>
  <c r="M17" i="14"/>
  <c r="N17" i="14"/>
  <c r="K19" i="14"/>
  <c r="L19" i="14"/>
  <c r="M19" i="14"/>
  <c r="I20" i="14"/>
  <c r="J20" i="14"/>
  <c r="K20" i="14"/>
  <c r="N20" i="14"/>
  <c r="K18" i="14"/>
  <c r="M18" i="14"/>
  <c r="J21" i="14"/>
  <c r="K21" i="14"/>
  <c r="M21" i="14"/>
  <c r="J23" i="14"/>
  <c r="L23" i="14"/>
  <c r="M23" i="14"/>
  <c r="N23" i="14"/>
  <c r="I24" i="14"/>
  <c r="K24" i="14"/>
  <c r="M24" i="14"/>
  <c r="N24" i="14"/>
  <c r="I22" i="14"/>
  <c r="J22" i="14"/>
  <c r="K22" i="14"/>
  <c r="L22" i="14"/>
  <c r="N22" i="14"/>
  <c r="P25" i="14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K24" i="13"/>
  <c r="L24" i="13" s="1"/>
  <c r="H24" i="13"/>
  <c r="D24" i="13"/>
  <c r="K23" i="13"/>
  <c r="L23" i="13" s="1"/>
  <c r="H23" i="13"/>
  <c r="D23" i="13"/>
  <c r="K22" i="13"/>
  <c r="L22" i="13" s="1"/>
  <c r="H22" i="13"/>
  <c r="D22" i="13"/>
  <c r="K21" i="13"/>
  <c r="L21" i="13" s="1"/>
  <c r="H21" i="13"/>
  <c r="D21" i="13"/>
  <c r="K20" i="13"/>
  <c r="L20" i="13" s="1"/>
  <c r="H20" i="13"/>
  <c r="D20" i="13"/>
  <c r="K19" i="13"/>
  <c r="L19" i="13" s="1"/>
  <c r="H19" i="13"/>
  <c r="D19" i="13"/>
  <c r="K18" i="13"/>
  <c r="L18" i="13" s="1"/>
  <c r="D18" i="13"/>
  <c r="H17" i="13"/>
  <c r="D17" i="13"/>
  <c r="K16" i="13"/>
  <c r="L16" i="13"/>
  <c r="H16" i="13"/>
  <c r="D16" i="13"/>
  <c r="H15" i="13"/>
  <c r="D15" i="13"/>
  <c r="K14" i="13"/>
  <c r="L14" i="13"/>
  <c r="H14" i="13"/>
  <c r="D14" i="13"/>
  <c r="H13" i="13"/>
  <c r="D13" i="13"/>
  <c r="K12" i="13"/>
  <c r="L12" i="13"/>
  <c r="H12" i="13"/>
  <c r="D12" i="13"/>
  <c r="H11" i="13"/>
  <c r="D11" i="13"/>
  <c r="K10" i="13"/>
  <c r="L10" i="13"/>
  <c r="H10" i="13"/>
  <c r="D10" i="13"/>
  <c r="H9" i="13"/>
  <c r="D9" i="13"/>
  <c r="H8" i="13"/>
  <c r="D8" i="13"/>
  <c r="H7" i="13"/>
  <c r="D7" i="13"/>
  <c r="K6" i="13"/>
  <c r="L6" i="13"/>
  <c r="H6" i="13"/>
  <c r="D6" i="13"/>
  <c r="H5" i="13"/>
  <c r="D5" i="13"/>
  <c r="H4" i="13"/>
  <c r="D4" i="13"/>
  <c r="H3" i="13"/>
  <c r="D3" i="13"/>
  <c r="K23" i="2"/>
  <c r="L23" i="2"/>
  <c r="K21" i="2"/>
  <c r="L21" i="2"/>
  <c r="K19" i="2"/>
  <c r="L19" i="2"/>
  <c r="K16" i="2"/>
  <c r="L16" i="2"/>
  <c r="K14" i="2"/>
  <c r="L14" i="2"/>
  <c r="K12" i="2"/>
  <c r="L12" i="2"/>
  <c r="K10" i="2"/>
  <c r="L10" i="2"/>
  <c r="K8" i="2"/>
  <c r="L8" i="2"/>
  <c r="K6" i="2"/>
  <c r="L6" i="2"/>
  <c r="L3" i="2"/>
  <c r="J25" i="6"/>
  <c r="F25" i="6"/>
  <c r="H24" i="6"/>
  <c r="F24" i="6"/>
  <c r="H23" i="6"/>
  <c r="F23" i="6"/>
  <c r="D23" i="6"/>
  <c r="K22" i="6"/>
  <c r="L22" i="6" s="1"/>
  <c r="H22" i="6"/>
  <c r="F22" i="6"/>
  <c r="D22" i="6"/>
  <c r="H21" i="6"/>
  <c r="F21" i="6"/>
  <c r="D21" i="6"/>
  <c r="K20" i="6"/>
  <c r="L20" i="6" s="1"/>
  <c r="H20" i="6"/>
  <c r="F20" i="6"/>
  <c r="D20" i="6"/>
  <c r="H19" i="6"/>
  <c r="F19" i="6"/>
  <c r="D19" i="6"/>
  <c r="K18" i="6"/>
  <c r="L18" i="6" s="1"/>
  <c r="H18" i="6"/>
  <c r="F18" i="6"/>
  <c r="D18" i="6"/>
  <c r="K17" i="6"/>
  <c r="L17" i="6"/>
  <c r="H17" i="6"/>
  <c r="F17" i="6"/>
  <c r="D17" i="6"/>
  <c r="H16" i="6"/>
  <c r="H15" i="6"/>
  <c r="F15" i="6"/>
  <c r="D15" i="6"/>
  <c r="H14" i="6"/>
  <c r="F14" i="6"/>
  <c r="D14" i="6"/>
  <c r="K13" i="6"/>
  <c r="L13" i="6"/>
  <c r="H13" i="6"/>
  <c r="F13" i="6"/>
  <c r="D13" i="6"/>
  <c r="H12" i="6"/>
  <c r="F12" i="6"/>
  <c r="D12" i="6"/>
  <c r="K11" i="6"/>
  <c r="L11" i="6"/>
  <c r="H11" i="6"/>
  <c r="F11" i="6"/>
  <c r="D11" i="6"/>
  <c r="H10" i="6"/>
  <c r="F10" i="6"/>
  <c r="D10" i="6"/>
  <c r="K9" i="6"/>
  <c r="L9" i="6"/>
  <c r="H9" i="6"/>
  <c r="F9" i="6"/>
  <c r="D9" i="6"/>
  <c r="H8" i="6"/>
  <c r="F8" i="6"/>
  <c r="D8" i="6"/>
  <c r="L7" i="6"/>
  <c r="H7" i="6"/>
  <c r="F7" i="6"/>
  <c r="D7" i="6"/>
  <c r="H6" i="6"/>
  <c r="F6" i="6"/>
  <c r="D6" i="6"/>
  <c r="L5" i="6"/>
  <c r="H5" i="6"/>
  <c r="F5" i="6"/>
  <c r="D5" i="6"/>
  <c r="H4" i="6"/>
  <c r="F4" i="6"/>
  <c r="D4" i="6"/>
  <c r="H3" i="6"/>
  <c r="F3" i="6"/>
  <c r="D3" i="6"/>
  <c r="J25" i="8"/>
  <c r="H24" i="8"/>
  <c r="F24" i="8"/>
  <c r="D24" i="8"/>
  <c r="K23" i="8"/>
  <c r="L23" i="8"/>
  <c r="H23" i="8"/>
  <c r="F23" i="8"/>
  <c r="D23" i="8"/>
  <c r="K22" i="8"/>
  <c r="L22" i="8" s="1"/>
  <c r="H22" i="8"/>
  <c r="F22" i="8"/>
  <c r="D22" i="8"/>
  <c r="K21" i="8"/>
  <c r="L21" i="8"/>
  <c r="H21" i="8"/>
  <c r="F21" i="8"/>
  <c r="D21" i="8"/>
  <c r="K20" i="8"/>
  <c r="L20" i="8" s="1"/>
  <c r="H20" i="8"/>
  <c r="F20" i="8"/>
  <c r="D20" i="8"/>
  <c r="K19" i="8"/>
  <c r="L19" i="8"/>
  <c r="H19" i="8"/>
  <c r="F19" i="8"/>
  <c r="D19" i="8"/>
  <c r="K17" i="8"/>
  <c r="L17" i="8" s="1"/>
  <c r="H17" i="8"/>
  <c r="F17" i="8"/>
  <c r="D17" i="8"/>
  <c r="K16" i="8"/>
  <c r="L16" i="8"/>
  <c r="H16" i="8"/>
  <c r="F16" i="8"/>
  <c r="D16" i="8"/>
  <c r="K15" i="8"/>
  <c r="L15" i="8" s="1"/>
  <c r="H15" i="8"/>
  <c r="F15" i="8"/>
  <c r="D15" i="8"/>
  <c r="K14" i="8"/>
  <c r="L14" i="8"/>
  <c r="H14" i="8"/>
  <c r="F14" i="8"/>
  <c r="D14" i="8"/>
  <c r="K13" i="8"/>
  <c r="L13" i="8" s="1"/>
  <c r="H13" i="8"/>
  <c r="F13" i="8"/>
  <c r="D13" i="8"/>
  <c r="K12" i="8"/>
  <c r="L12" i="8"/>
  <c r="H12" i="8"/>
  <c r="F12" i="8"/>
  <c r="D12" i="8"/>
  <c r="K11" i="8"/>
  <c r="L11" i="8" s="1"/>
  <c r="H11" i="8"/>
  <c r="F11" i="8"/>
  <c r="D11" i="8"/>
  <c r="K10" i="8"/>
  <c r="L10" i="8"/>
  <c r="H10" i="8"/>
  <c r="F10" i="8"/>
  <c r="D10" i="8"/>
  <c r="K9" i="8"/>
  <c r="L9" i="8" s="1"/>
  <c r="H9" i="8"/>
  <c r="F9" i="8"/>
  <c r="D9" i="8"/>
  <c r="K8" i="8"/>
  <c r="L8" i="8"/>
  <c r="H8" i="8"/>
  <c r="F8" i="8"/>
  <c r="D8" i="8"/>
  <c r="K7" i="8"/>
  <c r="L7" i="8" s="1"/>
  <c r="H7" i="8"/>
  <c r="F7" i="8"/>
  <c r="D7" i="8"/>
  <c r="K6" i="8"/>
  <c r="L6" i="8"/>
  <c r="H6" i="8"/>
  <c r="F6" i="8"/>
  <c r="D6" i="8"/>
  <c r="K5" i="8"/>
  <c r="L5" i="8" s="1"/>
  <c r="H5" i="8"/>
  <c r="F5" i="8"/>
  <c r="D5" i="8"/>
  <c r="K4" i="8"/>
  <c r="L4" i="8"/>
  <c r="H4" i="8"/>
  <c r="F4" i="8"/>
  <c r="D4" i="8"/>
  <c r="K3" i="8"/>
  <c r="L3" i="8" s="1"/>
  <c r="H3" i="8"/>
  <c r="F3" i="8"/>
  <c r="D3" i="8"/>
  <c r="J25" i="9"/>
  <c r="H25" i="9"/>
  <c r="F25" i="9"/>
  <c r="D25" i="9"/>
  <c r="J25" i="11"/>
  <c r="H25" i="11"/>
  <c r="K24" i="11"/>
  <c r="L24" i="11"/>
  <c r="K22" i="11"/>
  <c r="L22" i="11"/>
  <c r="K20" i="11"/>
  <c r="L20" i="11"/>
  <c r="K16" i="11"/>
  <c r="L16" i="11"/>
  <c r="K14" i="11"/>
  <c r="L14" i="11"/>
  <c r="K12" i="11"/>
  <c r="L12" i="11"/>
  <c r="K8" i="11"/>
  <c r="L8" i="11"/>
  <c r="K6" i="11"/>
  <c r="L6" i="11"/>
  <c r="K4" i="11"/>
  <c r="L4" i="11"/>
  <c r="H25" i="5"/>
  <c r="D25" i="5"/>
  <c r="H24" i="5"/>
  <c r="F24" i="5"/>
  <c r="D24" i="5"/>
  <c r="K23" i="5"/>
  <c r="L23" i="5" s="1"/>
  <c r="H23" i="5"/>
  <c r="F23" i="5"/>
  <c r="D23" i="5"/>
  <c r="L22" i="5"/>
  <c r="H22" i="5"/>
  <c r="F22" i="5"/>
  <c r="D22" i="5"/>
  <c r="K21" i="5"/>
  <c r="L21" i="5" s="1"/>
  <c r="H21" i="5"/>
  <c r="F21" i="5"/>
  <c r="D21" i="5"/>
  <c r="L20" i="5"/>
  <c r="H20" i="5"/>
  <c r="F20" i="5"/>
  <c r="D20" i="5"/>
  <c r="K19" i="5"/>
  <c r="L19" i="5" s="1"/>
  <c r="H19" i="5"/>
  <c r="F19" i="5"/>
  <c r="D19" i="5"/>
  <c r="H18" i="5"/>
  <c r="F18" i="5"/>
  <c r="D18" i="5"/>
  <c r="K17" i="5"/>
  <c r="L17" i="5" s="1"/>
  <c r="H17" i="5"/>
  <c r="F17" i="5"/>
  <c r="D17" i="5"/>
  <c r="K16" i="5"/>
  <c r="L16" i="5"/>
  <c r="H16" i="5"/>
  <c r="F16" i="5"/>
  <c r="D16" i="5"/>
  <c r="K15" i="5"/>
  <c r="L15" i="5" s="1"/>
  <c r="H15" i="5"/>
  <c r="F15" i="5"/>
  <c r="D15" i="5"/>
  <c r="K14" i="5"/>
  <c r="L14" i="5"/>
  <c r="H14" i="5"/>
  <c r="F14" i="5"/>
  <c r="D14" i="5"/>
  <c r="K13" i="5"/>
  <c r="L13" i="5" s="1"/>
  <c r="H13" i="5"/>
  <c r="F13" i="5"/>
  <c r="D13" i="5"/>
  <c r="K12" i="5"/>
  <c r="L12" i="5"/>
  <c r="H12" i="5"/>
  <c r="F12" i="5"/>
  <c r="D12" i="5"/>
  <c r="K11" i="5"/>
  <c r="L11" i="5" s="1"/>
  <c r="H11" i="5"/>
  <c r="F11" i="5"/>
  <c r="D11" i="5"/>
  <c r="L10" i="5"/>
  <c r="H10" i="5"/>
  <c r="F10" i="5"/>
  <c r="D10" i="5"/>
  <c r="K9" i="5"/>
  <c r="L9" i="5" s="1"/>
  <c r="H9" i="5"/>
  <c r="F9" i="5"/>
  <c r="D9" i="5"/>
  <c r="H8" i="5"/>
  <c r="F8" i="5"/>
  <c r="D8" i="5"/>
  <c r="K7" i="5"/>
  <c r="L7" i="5" s="1"/>
  <c r="H7" i="5"/>
  <c r="F7" i="5"/>
  <c r="D7" i="5"/>
  <c r="H6" i="5"/>
  <c r="F6" i="5"/>
  <c r="D6" i="5"/>
  <c r="K5" i="5"/>
  <c r="L5" i="5" s="1"/>
  <c r="H5" i="5"/>
  <c r="F5" i="5"/>
  <c r="D5" i="5"/>
  <c r="K4" i="5"/>
  <c r="L4" i="5"/>
  <c r="H4" i="5"/>
  <c r="F4" i="5"/>
  <c r="D4" i="5"/>
  <c r="K3" i="5"/>
  <c r="L3" i="5" s="1"/>
  <c r="H3" i="5"/>
  <c r="F3" i="5"/>
  <c r="D3" i="5"/>
  <c r="H25" i="10"/>
  <c r="F25" i="10"/>
  <c r="D25" i="10"/>
  <c r="K23" i="10"/>
  <c r="L23" i="10" s="1"/>
  <c r="K22" i="10"/>
  <c r="L22" i="10" s="1"/>
  <c r="K21" i="10"/>
  <c r="L21" i="10" s="1"/>
  <c r="K20" i="10"/>
  <c r="L20" i="10" s="1"/>
  <c r="K19" i="10"/>
  <c r="L19" i="10" s="1"/>
  <c r="K18" i="10"/>
  <c r="L18" i="10" s="1"/>
  <c r="K17" i="10"/>
  <c r="L17" i="10" s="1"/>
  <c r="K16" i="10"/>
  <c r="L16" i="10" s="1"/>
  <c r="K15" i="10"/>
  <c r="L15" i="10" s="1"/>
  <c r="K14" i="10"/>
  <c r="L14" i="10" s="1"/>
  <c r="K13" i="10"/>
  <c r="L13" i="10" s="1"/>
  <c r="K12" i="10"/>
  <c r="L12" i="10" s="1"/>
  <c r="K11" i="10"/>
  <c r="L11" i="10" s="1"/>
  <c r="K10" i="10"/>
  <c r="L10" i="10" s="1"/>
  <c r="K9" i="10"/>
  <c r="L9" i="10" s="1"/>
  <c r="K8" i="10"/>
  <c r="L8" i="10" s="1"/>
  <c r="K7" i="10"/>
  <c r="L7" i="10" s="1"/>
  <c r="K6" i="10"/>
  <c r="L6" i="10" s="1"/>
  <c r="K5" i="10"/>
  <c r="L5" i="10" s="1"/>
  <c r="K4" i="10"/>
  <c r="L4" i="10" s="1"/>
  <c r="K3" i="10"/>
  <c r="L3" i="10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K4" i="7"/>
  <c r="L4" i="7" s="1"/>
  <c r="J25" i="7"/>
  <c r="I23" i="14"/>
  <c r="I14" i="14"/>
  <c r="K14" i="6"/>
  <c r="L14" i="6" s="1"/>
  <c r="I12" i="14"/>
  <c r="K12" i="6"/>
  <c r="L12" i="6"/>
  <c r="I6" i="14"/>
  <c r="K6" i="6"/>
  <c r="L6" i="6" s="1"/>
  <c r="I4" i="14"/>
  <c r="K4" i="6"/>
  <c r="L4" i="6"/>
  <c r="I8" i="14"/>
  <c r="G24" i="14"/>
  <c r="K7" i="2"/>
  <c r="L7" i="2" s="1"/>
  <c r="K11" i="2"/>
  <c r="L11" i="2" s="1"/>
  <c r="K13" i="2"/>
  <c r="L13" i="2" s="1"/>
  <c r="K17" i="2"/>
  <c r="L17" i="2" s="1"/>
  <c r="K18" i="2"/>
  <c r="L18" i="2" s="1"/>
  <c r="K24" i="2"/>
  <c r="L24" i="2" s="1"/>
  <c r="K5" i="13"/>
  <c r="L5" i="13" s="1"/>
  <c r="K9" i="13"/>
  <c r="L9" i="13" s="1"/>
  <c r="K15" i="13"/>
  <c r="L15" i="13" s="1"/>
  <c r="K23" i="14"/>
  <c r="K3" i="6"/>
  <c r="L3" i="6"/>
  <c r="D25" i="6"/>
  <c r="I25" i="3"/>
  <c r="I25" i="6"/>
  <c r="K25" i="6" s="1"/>
  <c r="L25" i="6" s="1"/>
  <c r="I25" i="9"/>
  <c r="K25" i="9"/>
  <c r="L25" i="9" s="1"/>
  <c r="I25" i="10"/>
  <c r="K25" i="10" s="1"/>
  <c r="L25" i="10" s="1"/>
  <c r="K25" i="8"/>
  <c r="L25" i="8" s="1"/>
  <c r="K21" i="7"/>
  <c r="L21" i="7" s="1"/>
  <c r="K23" i="7"/>
  <c r="L23" i="7" s="1"/>
  <c r="H25" i="7"/>
  <c r="I25" i="7"/>
  <c r="I3" i="7"/>
  <c r="K3" i="7"/>
  <c r="L3" i="7" s="1"/>
  <c r="D25" i="7"/>
  <c r="K19" i="7"/>
  <c r="L19" i="7"/>
  <c r="K20" i="7"/>
  <c r="L20" i="7"/>
  <c r="K24" i="7"/>
  <c r="L24" i="7"/>
  <c r="K19" i="3"/>
  <c r="L19" i="3"/>
  <c r="M11" i="14"/>
  <c r="M3" i="14"/>
  <c r="F25" i="2"/>
  <c r="L20" i="14"/>
  <c r="H25" i="6"/>
  <c r="D23" i="14"/>
  <c r="D21" i="14"/>
  <c r="K5" i="11"/>
  <c r="L5" i="11" s="1"/>
  <c r="K7" i="11"/>
  <c r="L7" i="11" s="1"/>
  <c r="K9" i="11"/>
  <c r="L9" i="11" s="1"/>
  <c r="K11" i="11"/>
  <c r="L11" i="11" s="1"/>
  <c r="K13" i="11"/>
  <c r="L13" i="11" s="1"/>
  <c r="K15" i="11"/>
  <c r="L15" i="11" s="1"/>
  <c r="K17" i="11"/>
  <c r="L17" i="11" s="1"/>
  <c r="D25" i="11"/>
  <c r="C23" i="14"/>
  <c r="K13" i="12"/>
  <c r="L13" i="12" s="1"/>
  <c r="K11" i="12"/>
  <c r="L11" i="12" s="1"/>
  <c r="K9" i="12"/>
  <c r="L9" i="12" s="1"/>
  <c r="K7" i="12"/>
  <c r="L7" i="12" s="1"/>
  <c r="K5" i="12"/>
  <c r="L5" i="12" s="1"/>
  <c r="I21" i="14"/>
  <c r="H3" i="14"/>
  <c r="F24" i="14"/>
  <c r="F22" i="14"/>
  <c r="F20" i="14"/>
  <c r="F17" i="14"/>
  <c r="F15" i="14"/>
  <c r="F13" i="14"/>
  <c r="F11" i="14"/>
  <c r="O12" i="14"/>
  <c r="Q12" i="14" s="1"/>
  <c r="R12" i="14" s="1"/>
  <c r="C17" i="14"/>
  <c r="C15" i="14"/>
  <c r="O15" i="14" s="1"/>
  <c r="Q15" i="14" s="1"/>
  <c r="R15" i="14" s="1"/>
  <c r="K20" i="12"/>
  <c r="L20" i="12"/>
  <c r="K18" i="9"/>
  <c r="L18" i="9" s="1"/>
  <c r="H25" i="3"/>
  <c r="I25" i="2"/>
  <c r="K25" i="2" s="1"/>
  <c r="L25" i="2" s="1"/>
  <c r="D25" i="2"/>
  <c r="I25" i="13"/>
  <c r="K25" i="13"/>
  <c r="L25" i="13" s="1"/>
  <c r="N7" i="14"/>
  <c r="O7" i="14"/>
  <c r="Q7" i="14" s="1"/>
  <c r="R7" i="14" s="1"/>
  <c r="K25" i="14" l="1"/>
  <c r="K3" i="11"/>
  <c r="L3" i="11" s="1"/>
  <c r="D3" i="14"/>
  <c r="K16" i="6"/>
  <c r="L16" i="6" s="1"/>
  <c r="I16" i="14"/>
  <c r="O16" i="14" s="1"/>
  <c r="Q16" i="14" s="1"/>
  <c r="R16" i="14" s="1"/>
  <c r="N21" i="14"/>
  <c r="K21" i="3"/>
  <c r="L21" i="3" s="1"/>
  <c r="K18" i="3"/>
  <c r="L18" i="3" s="1"/>
  <c r="N18" i="14"/>
  <c r="F25" i="12"/>
  <c r="I25" i="12"/>
  <c r="K25" i="12" s="1"/>
  <c r="L25" i="12" s="1"/>
  <c r="K23" i="9"/>
  <c r="L23" i="9" s="1"/>
  <c r="F23" i="14"/>
  <c r="O23" i="14"/>
  <c r="Q23" i="14" s="1"/>
  <c r="R23" i="14" s="1"/>
  <c r="H25" i="8"/>
  <c r="D25" i="8"/>
  <c r="I25" i="11"/>
  <c r="K25" i="11" s="1"/>
  <c r="L25" i="11" s="1"/>
  <c r="O17" i="14"/>
  <c r="Q17" i="14" s="1"/>
  <c r="R17" i="14" s="1"/>
  <c r="F25" i="8"/>
  <c r="F25" i="7"/>
  <c r="K25" i="7"/>
  <c r="L25" i="7" s="1"/>
  <c r="N5" i="14"/>
  <c r="N25" i="14" s="1"/>
  <c r="D18" i="14"/>
  <c r="K18" i="11"/>
  <c r="L18" i="11" s="1"/>
  <c r="O13" i="14"/>
  <c r="Q13" i="14" s="1"/>
  <c r="R13" i="14" s="1"/>
  <c r="O11" i="14"/>
  <c r="Q11" i="14" s="1"/>
  <c r="R11" i="14" s="1"/>
  <c r="D10" i="14"/>
  <c r="K10" i="11"/>
  <c r="L10" i="11" s="1"/>
  <c r="K19" i="6"/>
  <c r="L19" i="6" s="1"/>
  <c r="I19" i="14"/>
  <c r="O19" i="14" s="1"/>
  <c r="Q19" i="14" s="1"/>
  <c r="R19" i="14" s="1"/>
  <c r="K10" i="6"/>
  <c r="L10" i="6" s="1"/>
  <c r="I10" i="14"/>
  <c r="I25" i="14" s="1"/>
  <c r="D25" i="3"/>
  <c r="F25" i="3"/>
  <c r="K25" i="3"/>
  <c r="L25" i="3" s="1"/>
  <c r="H22" i="14"/>
  <c r="H25" i="14" s="1"/>
  <c r="K22" i="7"/>
  <c r="L22" i="7" s="1"/>
  <c r="J24" i="14"/>
  <c r="K24" i="5"/>
  <c r="L24" i="5" s="1"/>
  <c r="J18" i="14"/>
  <c r="K18" i="5"/>
  <c r="L18" i="5" s="1"/>
  <c r="J8" i="14"/>
  <c r="O8" i="14" s="1"/>
  <c r="Q8" i="14" s="1"/>
  <c r="R8" i="14" s="1"/>
  <c r="K8" i="5"/>
  <c r="L8" i="5" s="1"/>
  <c r="J6" i="14"/>
  <c r="K6" i="5"/>
  <c r="L6" i="5" s="1"/>
  <c r="K9" i="2"/>
  <c r="L9" i="2" s="1"/>
  <c r="L9" i="14"/>
  <c r="O9" i="14" s="1"/>
  <c r="Q9" i="14" s="1"/>
  <c r="R9" i="14" s="1"/>
  <c r="L5" i="14"/>
  <c r="K5" i="2"/>
  <c r="L5" i="2" s="1"/>
  <c r="M4" i="14"/>
  <c r="K4" i="13"/>
  <c r="L4" i="13" s="1"/>
  <c r="K25" i="5"/>
  <c r="L25" i="5" s="1"/>
  <c r="F25" i="5"/>
  <c r="K3" i="12"/>
  <c r="L3" i="12" s="1"/>
  <c r="C3" i="14"/>
  <c r="K21" i="9"/>
  <c r="L21" i="9" s="1"/>
  <c r="F21" i="14"/>
  <c r="F25" i="14" s="1"/>
  <c r="C24" i="14"/>
  <c r="O24" i="14" s="1"/>
  <c r="Q24" i="14" s="1"/>
  <c r="R24" i="14" s="1"/>
  <c r="K24" i="12"/>
  <c r="L24" i="12" s="1"/>
  <c r="O3" i="14" l="1"/>
  <c r="C25" i="14"/>
  <c r="O4" i="14"/>
  <c r="Q4" i="14" s="1"/>
  <c r="R4" i="14" s="1"/>
  <c r="M25" i="14"/>
  <c r="L25" i="14"/>
  <c r="J25" i="14"/>
  <c r="O6" i="14"/>
  <c r="Q6" i="14" s="1"/>
  <c r="R6" i="14" s="1"/>
  <c r="O22" i="14"/>
  <c r="Q22" i="14" s="1"/>
  <c r="R22" i="14" s="1"/>
  <c r="O10" i="14"/>
  <c r="Q10" i="14" s="1"/>
  <c r="R10" i="14" s="1"/>
  <c r="O18" i="14"/>
  <c r="Q18" i="14" s="1"/>
  <c r="R18" i="14" s="1"/>
  <c r="D25" i="14"/>
  <c r="O21" i="14"/>
  <c r="Q21" i="14" s="1"/>
  <c r="R21" i="14" s="1"/>
  <c r="O5" i="14"/>
  <c r="Q5" i="14" s="1"/>
  <c r="R5" i="14" s="1"/>
  <c r="Q3" i="14" l="1"/>
  <c r="R3" i="14" s="1"/>
  <c r="O25" i="14"/>
  <c r="Q25" i="14" s="1"/>
  <c r="R25" i="14" s="1"/>
</calcChain>
</file>

<file path=xl/sharedStrings.xml><?xml version="1.0" encoding="utf-8"?>
<sst xmlns="http://schemas.openxmlformats.org/spreadsheetml/2006/main" count="831" uniqueCount="103">
  <si>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</si>
  <si>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</si>
  <si>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</si>
  <si>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</si>
  <si>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</si>
  <si>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</si>
  <si>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</si>
  <si>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</si>
  <si>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</si>
  <si>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</si>
  <si>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</si>
  <si>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</si>
  <si>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</si>
  <si>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</si>
  <si>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</si>
  <si>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</si>
  <si>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</si>
  <si>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</si>
  <si>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</si>
  <si>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</si>
  <si>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</si>
  <si>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</si>
  <si>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</si>
  <si>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</si>
  <si>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</si>
  <si>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</si>
  <si>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</si>
  <si>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</si>
  <si>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</si>
  <si>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</si>
  <si>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</si>
  <si>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</si>
  <si>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</si>
  <si>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</si>
  <si>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</si>
  <si>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</si>
  <si>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</si>
  <si>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</si>
  <si>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</si>
  <si>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</si>
  <si>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</si>
  <si>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</si>
  <si>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</si>
  <si>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</si>
  <si>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</si>
  <si>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</si>
  <si>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</si>
  <si>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</si>
  <si>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</si>
  <si>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</si>
  <si>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</si>
  <si>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</si>
  <si>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</si>
  <si>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</si>
  <si>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</si>
  <si>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</si>
  <si>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</si>
  <si>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</si>
  <si>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</si>
  <si>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</si>
  <si>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</si>
  <si>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</si>
  <si>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</si>
  <si>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</si>
  <si>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Availability with crew of 3 or more</t>
  </si>
  <si>
    <t>TOTAL HOURS NOT AVAILABLE WITH CREW OF 3 OR MORE</t>
  </si>
  <si>
    <t>28 DAYS</t>
  </si>
  <si>
    <t>01P1</t>
  </si>
  <si>
    <t>03P1</t>
  </si>
  <si>
    <t>04P2</t>
  </si>
  <si>
    <t>02P1</t>
  </si>
  <si>
    <t>08P1</t>
  </si>
  <si>
    <t>07P2</t>
  </si>
  <si>
    <t>06P2</t>
  </si>
  <si>
    <t>05P2</t>
  </si>
  <si>
    <t>09P1</t>
  </si>
  <si>
    <t>10P1</t>
  </si>
  <si>
    <t>11P2</t>
  </si>
  <si>
    <t>12P2</t>
  </si>
  <si>
    <t>14P2</t>
  </si>
  <si>
    <t>13P2</t>
  </si>
  <si>
    <t>15P2</t>
  </si>
  <si>
    <t>16P4</t>
  </si>
  <si>
    <t>16P2</t>
  </si>
  <si>
    <t>17P1</t>
  </si>
  <si>
    <t>18P3</t>
  </si>
  <si>
    <t>20P1</t>
  </si>
  <si>
    <t>23P2</t>
  </si>
  <si>
    <t>21P1</t>
  </si>
  <si>
    <t>22P2</t>
  </si>
  <si>
    <t>LESS THAN 2 CREW</t>
  </si>
  <si>
    <t>As of Sept 2012 16P4 is reported as minimum crew of 2, due to its Water Carrier status.</t>
  </si>
  <si>
    <t>Total hours not available with at least 2 crew</t>
  </si>
  <si>
    <t>Total hours available with 2 or more crew</t>
  </si>
  <si>
    <t>16368:00:00</t>
  </si>
  <si>
    <t>16255:41:00</t>
  </si>
  <si>
    <t>03P2</t>
  </si>
  <si>
    <t>02P2</t>
  </si>
  <si>
    <t>08P2</t>
  </si>
  <si>
    <t>09P2</t>
  </si>
  <si>
    <t>10P2</t>
  </si>
  <si>
    <t>17P2</t>
  </si>
  <si>
    <t>18P1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</si>
</sst>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0" fontId="2" fillId="0" borderId="1" xfId="0" applyNumberFormat="1" applyFont="1" applyFill="1" applyBorder="1"/>
    <xf numFmtId="172" fontId="1" fillId="0" borderId="0" xfId="0" applyNumberFormat="1" applyFont="1" applyFill="1" applyAlignment="1">
      <alignment horizontal="right"/>
    </xf>
    <xf numFmtId="0" fontId="1" fillId="0" borderId="2" xfId="0" applyFont="1" applyFill="1" applyBorder="1"/>
    <xf numFmtId="0" fontId="2" fillId="0" borderId="1" xfId="0" applyFont="1" applyFill="1" applyBorder="1"/>
    <xf numFmtId="46" fontId="2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/>
    </xf>
    <xf numFmtId="46" fontId="1" fillId="0" borderId="1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46" fontId="0" fillId="0" borderId="0" xfId="0" applyNumberFormat="1"/>
    <xf numFmtId="0" fontId="7" fillId="0" borderId="0" xfId="0" applyFont="1"/>
    <xf numFmtId="46" fontId="2" fillId="0" borderId="5" xfId="0" applyNumberFormat="1" applyFont="1" applyFill="1" applyBorder="1"/>
    <xf numFmtId="10" fontId="2" fillId="0" borderId="5" xfId="0" applyNumberFormat="1" applyFont="1" applyFill="1" applyBorder="1"/>
    <xf numFmtId="0" fontId="11" fillId="0" borderId="3" xfId="0" applyFont="1" applyFill="1" applyBorder="1" applyAlignment="1">
      <alignment wrapText="1"/>
    </xf>
    <xf numFmtId="10" fontId="6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46" fontId="1" fillId="0" borderId="5" xfId="0" applyNumberFormat="1" applyFont="1" applyFill="1" applyBorder="1" applyAlignment="1">
      <alignment horizontal="right"/>
    </xf>
    <xf numFmtId="46" fontId="8" fillId="0" borderId="5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/>
    <xf numFmtId="10" fontId="2" fillId="0" borderId="8" xfId="0" applyNumberFormat="1" applyFont="1" applyFill="1" applyBorder="1"/>
    <xf numFmtId="46" fontId="1" fillId="0" borderId="8" xfId="0" applyNumberFormat="1" applyFont="1" applyFill="1" applyBorder="1" applyAlignment="1">
      <alignment horizontal="right"/>
    </xf>
    <xf numFmtId="0" fontId="14" fillId="0" borderId="0" xfId="0" applyFont="1"/>
    <xf numFmtId="0" fontId="1" fillId="0" borderId="1" xfId="0" applyFont="1" applyBorder="1"/>
    <xf numFmtId="46" fontId="1" fillId="0" borderId="9" xfId="0" applyNumberFormat="1" applyFont="1" applyFill="1" applyBorder="1" applyAlignment="1">
      <alignment horizontal="right"/>
    </xf>
    <xf numFmtId="46" fontId="2" fillId="0" borderId="3" xfId="0" applyNumberFormat="1" applyFont="1" applyFill="1" applyBorder="1"/>
    <xf numFmtId="10" fontId="2" fillId="0" borderId="3" xfId="0" applyNumberFormat="1" applyFont="1" applyFill="1" applyBorder="1"/>
    <xf numFmtId="46" fontId="2" fillId="0" borderId="5" xfId="0" applyNumberFormat="1" applyFont="1" applyBorder="1"/>
    <xf numFmtId="46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46" fontId="10" fillId="0" borderId="1" xfId="0" applyNumberFormat="1" applyFont="1" applyBorder="1" applyAlignment="1">
      <alignment horizontal="right"/>
    </xf>
    <xf numFmtId="46" fontId="2" fillId="0" borderId="5" xfId="0" applyNumberFormat="1" applyFont="1" applyFill="1" applyBorder="1" applyAlignment="1">
      <alignment horizontal="right"/>
    </xf>
    <xf numFmtId="46" fontId="0" fillId="0" borderId="10" xfId="0" applyNumberFormat="1" applyBorder="1"/>
    <xf numFmtId="0" fontId="7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6" fontId="0" fillId="0" borderId="5" xfId="0" applyNumberFormat="1" applyBorder="1"/>
    <xf numFmtId="0" fontId="1" fillId="0" borderId="5" xfId="0" applyFont="1" applyFill="1" applyBorder="1"/>
    <xf numFmtId="0" fontId="2" fillId="0" borderId="5" xfId="0" applyFont="1" applyFill="1" applyBorder="1"/>
    <xf numFmtId="0" fontId="1" fillId="0" borderId="11" xfId="0" applyFont="1" applyFill="1" applyBorder="1"/>
    <xf numFmtId="46" fontId="2" fillId="0" borderId="4" xfId="0" applyNumberFormat="1" applyFont="1" applyFill="1" applyBorder="1"/>
    <xf numFmtId="10" fontId="2" fillId="0" borderId="4" xfId="0" applyNumberFormat="1" applyFont="1" applyFill="1" applyBorder="1"/>
    <xf numFmtId="46" fontId="1" fillId="0" borderId="4" xfId="0" applyNumberFormat="1" applyFont="1" applyFill="1" applyBorder="1" applyAlignment="1">
      <alignment horizontal="right"/>
    </xf>
    <xf numFmtId="46" fontId="2" fillId="0" borderId="12" xfId="0" applyNumberFormat="1" applyFont="1" applyFill="1" applyBorder="1" applyAlignment="1">
      <alignment horizontal="right"/>
    </xf>
    <xf numFmtId="10" fontId="2" fillId="0" borderId="12" xfId="0" applyNumberFormat="1" applyFont="1" applyFill="1" applyBorder="1"/>
    <xf numFmtId="46" fontId="1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/>
    </xf>
    <xf numFmtId="46" fontId="4" fillId="0" borderId="5" xfId="0" applyNumberFormat="1" applyFont="1" applyFill="1" applyBorder="1" applyAlignment="1">
      <alignment horizontal="center"/>
    </xf>
    <xf numFmtId="46" fontId="4" fillId="0" borderId="5" xfId="0" applyNumberFormat="1" applyFont="1" applyBorder="1" applyAlignment="1">
      <alignment horizontal="center"/>
    </xf>
    <xf numFmtId="46" fontId="4" fillId="0" borderId="5" xfId="0" quotePrefix="1" applyNumberFormat="1" applyFont="1" applyBorder="1" applyAlignment="1">
      <alignment horizontal="center"/>
    </xf>
    <xf numFmtId="10" fontId="9" fillId="0" borderId="17" xfId="0" applyNumberFormat="1" applyFont="1" applyFill="1" applyBorder="1" applyAlignment="1">
      <alignment horizontal="center"/>
    </xf>
    <xf numFmtId="46" fontId="13" fillId="0" borderId="18" xfId="0" applyNumberFormat="1" applyFont="1" applyBorder="1" applyAlignment="1">
      <alignment horizontal="center"/>
    </xf>
    <xf numFmtId="46" fontId="13" fillId="0" borderId="19" xfId="0" applyNumberFormat="1" applyFont="1" applyBorder="1" applyAlignment="1">
      <alignment horizontal="center"/>
    </xf>
    <xf numFmtId="46" fontId="13" fillId="0" borderId="19" xfId="0" applyNumberFormat="1" applyFont="1" applyFill="1" applyBorder="1" applyAlignment="1">
      <alignment horizontal="center"/>
    </xf>
    <xf numFmtId="46" fontId="4" fillId="0" borderId="20" xfId="0" applyNumberFormat="1" applyFont="1" applyFill="1" applyBorder="1" applyAlignment="1">
      <alignment horizontal="center"/>
    </xf>
    <xf numFmtId="46" fontId="4" fillId="0" borderId="21" xfId="0" applyNumberFormat="1" applyFont="1" applyBorder="1" applyAlignment="1">
      <alignment horizontal="center"/>
    </xf>
    <xf numFmtId="46" fontId="4" fillId="0" borderId="21" xfId="0" applyNumberFormat="1" applyFont="1" applyFill="1" applyBorder="1" applyAlignment="1">
      <alignment horizontal="center"/>
    </xf>
    <xf numFmtId="46" fontId="4" fillId="0" borderId="21" xfId="0" quotePrefix="1" applyNumberFormat="1" applyFont="1" applyBorder="1" applyAlignment="1">
      <alignment horizontal="center"/>
    </xf>
    <xf numFmtId="10" fontId="13" fillId="0" borderId="22" xfId="0" applyNumberFormat="1" applyFont="1" applyFill="1" applyBorder="1" applyAlignment="1">
      <alignment horizontal="center"/>
    </xf>
    <xf numFmtId="46" fontId="4" fillId="0" borderId="23" xfId="0" applyNumberFormat="1" applyFont="1" applyFill="1" applyBorder="1" applyAlignment="1">
      <alignment horizontal="center"/>
    </xf>
    <xf numFmtId="10" fontId="13" fillId="0" borderId="24" xfId="0" applyNumberFormat="1" applyFont="1" applyFill="1" applyBorder="1" applyAlignment="1">
      <alignment horizontal="center"/>
    </xf>
    <xf numFmtId="46" fontId="4" fillId="0" borderId="25" xfId="0" applyNumberFormat="1" applyFont="1" applyFill="1" applyBorder="1" applyAlignment="1">
      <alignment horizontal="center"/>
    </xf>
    <xf numFmtId="46" fontId="4" fillId="0" borderId="26" xfId="0" applyNumberFormat="1" applyFont="1" applyBorder="1" applyAlignment="1">
      <alignment horizontal="center"/>
    </xf>
    <xf numFmtId="46" fontId="4" fillId="0" borderId="26" xfId="0" applyNumberFormat="1" applyFont="1" applyFill="1" applyBorder="1" applyAlignment="1">
      <alignment horizontal="center"/>
    </xf>
    <xf numFmtId="46" fontId="4" fillId="0" borderId="26" xfId="0" quotePrefix="1" applyNumberFormat="1" applyFont="1" applyBorder="1" applyAlignment="1">
      <alignment horizontal="center"/>
    </xf>
    <xf numFmtId="10" fontId="13" fillId="0" borderId="27" xfId="0" applyNumberFormat="1" applyFont="1" applyFill="1" applyBorder="1" applyAlignment="1">
      <alignment horizontal="center"/>
    </xf>
    <xf numFmtId="46" fontId="4" fillId="0" borderId="22" xfId="0" applyNumberFormat="1" applyFont="1" applyBorder="1" applyAlignment="1">
      <alignment horizontal="center"/>
    </xf>
    <xf numFmtId="46" fontId="4" fillId="0" borderId="24" xfId="0" applyNumberFormat="1" applyFont="1" applyBorder="1" applyAlignment="1">
      <alignment horizontal="center"/>
    </xf>
    <xf numFmtId="46" fontId="4" fillId="0" borderId="27" xfId="0" applyNumberFormat="1" applyFont="1" applyBorder="1" applyAlignment="1">
      <alignment horizontal="center"/>
    </xf>
    <xf numFmtId="46" fontId="4" fillId="0" borderId="28" xfId="0" applyNumberFormat="1" applyFont="1" applyBorder="1" applyAlignment="1">
      <alignment horizontal="center"/>
    </xf>
    <xf numFmtId="46" fontId="4" fillId="0" borderId="29" xfId="0" applyNumberFormat="1" applyFont="1" applyBorder="1" applyAlignment="1">
      <alignment horizontal="center"/>
    </xf>
    <xf numFmtId="46" fontId="4" fillId="0" borderId="30" xfId="0" applyNumberFormat="1" applyFont="1" applyBorder="1" applyAlignment="1">
      <alignment horizontal="center"/>
    </xf>
    <xf numFmtId="46" fontId="4" fillId="0" borderId="31" xfId="0" applyNumberFormat="1" applyFont="1" applyFill="1" applyBorder="1" applyAlignment="1">
      <alignment horizontal="center"/>
    </xf>
    <xf numFmtId="46" fontId="4" fillId="0" borderId="32" xfId="0" applyNumberFormat="1" applyFont="1" applyFill="1" applyBorder="1" applyAlignment="1">
      <alignment horizontal="center"/>
    </xf>
    <xf numFmtId="46" fontId="4" fillId="0" borderId="33" xfId="0" applyNumberFormat="1" applyFont="1" applyFill="1" applyBorder="1" applyAlignment="1">
      <alignment horizontal="center"/>
    </xf>
    <xf numFmtId="46" fontId="4" fillId="0" borderId="34" xfId="0" applyNumberFormat="1" applyFont="1" applyBorder="1" applyAlignment="1">
      <alignment horizontal="center"/>
    </xf>
    <xf numFmtId="46" fontId="4" fillId="0" borderId="35" xfId="0" applyNumberFormat="1" applyFont="1" applyBorder="1" applyAlignment="1">
      <alignment horizontal="center"/>
    </xf>
    <xf numFmtId="46" fontId="4" fillId="0" borderId="36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7" fontId="4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 shrinkToFit="1"/>
    </xf>
    <xf numFmtId="0" fontId="12" fillId="0" borderId="7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 shrinkToFit="1"/>
    </xf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9" xfId="0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5.7109375" customWidth="1"/>
    <col min="2" max="2" width="8.7109375" customWidth="1"/>
    <col min="3" max="3" width="11.42578125" customWidth="1"/>
    <col min="4" max="4" width="10.7109375" customWidth="1"/>
    <col min="5" max="5" width="11.85546875" customWidth="1"/>
    <col min="6" max="6" width="12.5703125" customWidth="1"/>
    <col min="7" max="8" width="10.7109375" customWidth="1"/>
    <col min="9" max="9" width="17.7109375" customWidth="1"/>
    <col min="10" max="11" width="18" customWidth="1"/>
    <col min="12" max="12" width="10.7109375" customWidth="1"/>
    <col min="13" max="13" width="20.7109375" customWidth="1"/>
  </cols>
  <sheetData>
    <row r="1" spans="1:12" ht="49.5" customHeight="1" thickBot="1" x14ac:dyDescent="0.25">
      <c r="A1" s="118">
        <v>41365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24"/>
    </row>
    <row r="2" spans="1:12" ht="48" customHeight="1" thickBot="1" x14ac:dyDescent="0.3">
      <c r="A2" s="120"/>
      <c r="B2" s="121"/>
      <c r="C2" s="9" t="s">
        <v>45</v>
      </c>
      <c r="D2" s="9" t="s">
        <v>46</v>
      </c>
      <c r="E2" s="19" t="s">
        <v>45</v>
      </c>
      <c r="F2" s="19" t="s">
        <v>46</v>
      </c>
      <c r="G2" s="19" t="s">
        <v>45</v>
      </c>
      <c r="H2" s="20" t="s">
        <v>46</v>
      </c>
      <c r="I2" s="115"/>
      <c r="J2" s="21"/>
      <c r="K2" s="23"/>
      <c r="L2" s="25"/>
    </row>
    <row r="3" spans="1:12" ht="16.5" thickBot="1" x14ac:dyDescent="0.3">
      <c r="A3" s="10" t="s">
        <v>0</v>
      </c>
      <c r="B3" s="10" t="s">
        <v>67</v>
      </c>
      <c r="C3" s="15">
        <v>0</v>
      </c>
      <c r="D3" s="11">
        <f t="shared" ref="D3:D25" si="0">SUM(C3/J3)</f>
        <v>0</v>
      </c>
      <c r="E3" s="15">
        <v>0</v>
      </c>
      <c r="F3" s="11">
        <f t="shared" ref="F3:F25" si="1">SUM(E3/J3)</f>
        <v>0</v>
      </c>
      <c r="G3" s="15">
        <v>0.13263888888888889</v>
      </c>
      <c r="H3" s="11">
        <f t="shared" ref="H3:H25" si="2">SUM(G3/J3)</f>
        <v>4.4212962962962964E-3</v>
      </c>
      <c r="I3" s="26">
        <f>SUM(C3+E3+G3)</f>
        <v>0.13263888888888889</v>
      </c>
      <c r="J3" s="7">
        <v>30</v>
      </c>
      <c r="K3" s="26" t="str">
        <f t="shared" ref="K3:K24" si="3" xml:space="preserve"> TEXT(J3-I3, "[H]:MM:SS")</f>
        <v>716:49:00</v>
      </c>
      <c r="L3" s="27">
        <f>SUM(K3/J3)</f>
        <v>0.99557870370370372</v>
      </c>
    </row>
    <row r="4" spans="1:12" ht="16.5" thickBot="1" x14ac:dyDescent="0.3">
      <c r="A4" s="10" t="s">
        <v>2</v>
      </c>
      <c r="B4" s="10" t="s">
        <v>68</v>
      </c>
      <c r="C4" s="15">
        <v>0</v>
      </c>
      <c r="D4" s="11">
        <f t="shared" si="0"/>
        <v>0</v>
      </c>
      <c r="E4" s="15">
        <v>0</v>
      </c>
      <c r="F4" s="11">
        <f t="shared" si="1"/>
        <v>0</v>
      </c>
      <c r="G4" s="15">
        <v>7.0833333333333331E-2</v>
      </c>
      <c r="H4" s="11">
        <f t="shared" si="2"/>
        <v>2.3611111111111111E-3</v>
      </c>
      <c r="I4" s="26">
        <f t="shared" ref="I4:I25" si="4">SUM(C4+E4+G4)</f>
        <v>7.0833333333333331E-2</v>
      </c>
      <c r="J4" s="7">
        <v>30</v>
      </c>
      <c r="K4" s="26" t="str">
        <f t="shared" si="3"/>
        <v>718:18:00</v>
      </c>
      <c r="L4" s="27">
        <f t="shared" ref="L4:L25" si="5">SUM(K4/J4)</f>
        <v>0.99763888888888874</v>
      </c>
    </row>
    <row r="5" spans="1:12" ht="16.5" thickBot="1" x14ac:dyDescent="0.3">
      <c r="A5" s="10" t="s">
        <v>47</v>
      </c>
      <c r="B5" s="10" t="s">
        <v>69</v>
      </c>
      <c r="C5" s="15">
        <v>0</v>
      </c>
      <c r="D5" s="11">
        <f t="shared" si="0"/>
        <v>0</v>
      </c>
      <c r="E5" s="15">
        <v>0</v>
      </c>
      <c r="F5" s="11">
        <f t="shared" si="1"/>
        <v>0</v>
      </c>
      <c r="G5" s="15">
        <v>0</v>
      </c>
      <c r="H5" s="11">
        <f t="shared" si="2"/>
        <v>0</v>
      </c>
      <c r="I5" s="26">
        <f t="shared" si="4"/>
        <v>0</v>
      </c>
      <c r="J5" s="7">
        <v>30</v>
      </c>
      <c r="K5" s="26" t="str">
        <f t="shared" si="3"/>
        <v>720:00:00</v>
      </c>
      <c r="L5" s="27">
        <f t="shared" si="5"/>
        <v>1</v>
      </c>
    </row>
    <row r="6" spans="1:12" ht="16.5" thickBot="1" x14ac:dyDescent="0.3">
      <c r="A6" s="10" t="s">
        <v>5</v>
      </c>
      <c r="B6" s="10" t="s">
        <v>70</v>
      </c>
      <c r="C6" s="15">
        <v>0</v>
      </c>
      <c r="D6" s="11">
        <f t="shared" si="0"/>
        <v>0</v>
      </c>
      <c r="E6" s="15">
        <v>0</v>
      </c>
      <c r="F6" s="11">
        <f t="shared" si="1"/>
        <v>0</v>
      </c>
      <c r="G6" s="15">
        <v>0</v>
      </c>
      <c r="H6" s="11">
        <f t="shared" si="2"/>
        <v>0</v>
      </c>
      <c r="I6" s="26">
        <f t="shared" si="4"/>
        <v>0</v>
      </c>
      <c r="J6" s="7">
        <v>30</v>
      </c>
      <c r="K6" s="26" t="str">
        <f t="shared" si="3"/>
        <v>720:00:00</v>
      </c>
      <c r="L6" s="27">
        <f t="shared" si="5"/>
        <v>1</v>
      </c>
    </row>
    <row r="7" spans="1:12" ht="16.5" thickBot="1" x14ac:dyDescent="0.3">
      <c r="A7" s="10" t="s">
        <v>7</v>
      </c>
      <c r="B7" s="10" t="s">
        <v>71</v>
      </c>
      <c r="C7" s="15">
        <v>4.8611111111111112E-3</v>
      </c>
      <c r="D7" s="11">
        <f t="shared" si="0"/>
        <v>1.6203703703703703E-4</v>
      </c>
      <c r="E7" s="15">
        <v>0</v>
      </c>
      <c r="F7" s="11">
        <f t="shared" si="1"/>
        <v>0</v>
      </c>
      <c r="G7" s="15">
        <v>1.0416666666666666E-2</v>
      </c>
      <c r="H7" s="11">
        <f t="shared" si="2"/>
        <v>3.4722222222222218E-4</v>
      </c>
      <c r="I7" s="26">
        <f t="shared" si="4"/>
        <v>1.5277777777777777E-2</v>
      </c>
      <c r="J7" s="7">
        <v>30</v>
      </c>
      <c r="K7" s="26" t="str">
        <f t="shared" si="3"/>
        <v>719:38:00</v>
      </c>
      <c r="L7" s="27">
        <f t="shared" si="5"/>
        <v>0.99949074074074074</v>
      </c>
    </row>
    <row r="8" spans="1:12" ht="16.5" thickBot="1" x14ac:dyDescent="0.3">
      <c r="A8" s="10" t="s">
        <v>9</v>
      </c>
      <c r="B8" s="10" t="s">
        <v>72</v>
      </c>
      <c r="C8" s="15">
        <v>0</v>
      </c>
      <c r="D8" s="11">
        <f t="shared" si="0"/>
        <v>0</v>
      </c>
      <c r="E8" s="15">
        <v>0</v>
      </c>
      <c r="F8" s="11">
        <f t="shared" si="1"/>
        <v>0</v>
      </c>
      <c r="G8" s="15">
        <v>0</v>
      </c>
      <c r="H8" s="11">
        <f t="shared" si="2"/>
        <v>0</v>
      </c>
      <c r="I8" s="26">
        <f t="shared" si="4"/>
        <v>0</v>
      </c>
      <c r="J8" s="7">
        <v>30</v>
      </c>
      <c r="K8" s="26" t="str">
        <f t="shared" si="3"/>
        <v>720:00:00</v>
      </c>
      <c r="L8" s="27">
        <f t="shared" si="5"/>
        <v>1</v>
      </c>
    </row>
    <row r="9" spans="1:12" ht="16.5" thickBot="1" x14ac:dyDescent="0.3">
      <c r="A9" s="10" t="s">
        <v>11</v>
      </c>
      <c r="B9" s="10" t="s">
        <v>73</v>
      </c>
      <c r="C9" s="15">
        <v>0.71250000000000002</v>
      </c>
      <c r="D9" s="11">
        <f t="shared" si="0"/>
        <v>2.375E-2</v>
      </c>
      <c r="E9" s="15">
        <v>0.15138888888888891</v>
      </c>
      <c r="F9" s="11">
        <f t="shared" si="1"/>
        <v>5.046296296296297E-3</v>
      </c>
      <c r="G9" s="15">
        <v>0</v>
      </c>
      <c r="H9" s="11">
        <f t="shared" si="2"/>
        <v>0</v>
      </c>
      <c r="I9" s="26">
        <f t="shared" si="4"/>
        <v>0.86388888888888893</v>
      </c>
      <c r="J9" s="7">
        <v>30</v>
      </c>
      <c r="K9" s="26" t="str">
        <f t="shared" si="3"/>
        <v>699:16:00</v>
      </c>
      <c r="L9" s="27">
        <f t="shared" si="5"/>
        <v>0.97120370370370368</v>
      </c>
    </row>
    <row r="10" spans="1:12" ht="16.5" thickBot="1" x14ac:dyDescent="0.3">
      <c r="A10" s="10" t="s">
        <v>13</v>
      </c>
      <c r="B10" s="10" t="s">
        <v>74</v>
      </c>
      <c r="C10" s="15">
        <v>0</v>
      </c>
      <c r="D10" s="11">
        <f t="shared" si="0"/>
        <v>0</v>
      </c>
      <c r="E10" s="15">
        <v>0</v>
      </c>
      <c r="F10" s="11">
        <f t="shared" si="1"/>
        <v>0</v>
      </c>
      <c r="G10" s="15">
        <v>0</v>
      </c>
      <c r="H10" s="11">
        <f t="shared" si="2"/>
        <v>0</v>
      </c>
      <c r="I10" s="26">
        <f t="shared" si="4"/>
        <v>0</v>
      </c>
      <c r="J10" s="7">
        <v>30</v>
      </c>
      <c r="K10" s="26" t="str">
        <f t="shared" si="3"/>
        <v>720:00:00</v>
      </c>
      <c r="L10" s="27">
        <f t="shared" si="5"/>
        <v>1</v>
      </c>
    </row>
    <row r="11" spans="1:12" ht="16.5" thickBot="1" x14ac:dyDescent="0.3">
      <c r="A11" s="10" t="s">
        <v>15</v>
      </c>
      <c r="B11" s="10" t="s">
        <v>75</v>
      </c>
      <c r="C11" s="15">
        <v>0</v>
      </c>
      <c r="D11" s="11">
        <f t="shared" si="0"/>
        <v>0</v>
      </c>
      <c r="E11" s="15">
        <v>5.9027777777777783E-2</v>
      </c>
      <c r="F11" s="11">
        <f t="shared" si="1"/>
        <v>1.9675925925925928E-3</v>
      </c>
      <c r="G11" s="15">
        <v>0</v>
      </c>
      <c r="H11" s="11">
        <f t="shared" si="2"/>
        <v>0</v>
      </c>
      <c r="I11" s="26">
        <f t="shared" si="4"/>
        <v>5.9027777777777783E-2</v>
      </c>
      <c r="J11" s="7">
        <v>30</v>
      </c>
      <c r="K11" s="26" t="str">
        <f t="shared" si="3"/>
        <v>718:35:00</v>
      </c>
      <c r="L11" s="27">
        <f t="shared" si="5"/>
        <v>0.99803240740740751</v>
      </c>
    </row>
    <row r="12" spans="1:12" ht="16.5" thickBot="1" x14ac:dyDescent="0.3">
      <c r="A12" s="10" t="s">
        <v>17</v>
      </c>
      <c r="B12" s="10" t="s">
        <v>76</v>
      </c>
      <c r="C12" s="15">
        <v>0</v>
      </c>
      <c r="D12" s="11">
        <f t="shared" si="0"/>
        <v>0</v>
      </c>
      <c r="E12" s="15">
        <v>0</v>
      </c>
      <c r="F12" s="11">
        <f t="shared" si="1"/>
        <v>0</v>
      </c>
      <c r="G12" s="15">
        <v>0</v>
      </c>
      <c r="H12" s="11">
        <f t="shared" si="2"/>
        <v>0</v>
      </c>
      <c r="I12" s="26">
        <f t="shared" si="4"/>
        <v>0</v>
      </c>
      <c r="J12" s="7">
        <v>30</v>
      </c>
      <c r="K12" s="26" t="str">
        <f t="shared" si="3"/>
        <v>720:00:00</v>
      </c>
      <c r="L12" s="27">
        <f t="shared" si="5"/>
        <v>1</v>
      </c>
    </row>
    <row r="13" spans="1:12" ht="16.5" thickBot="1" x14ac:dyDescent="0.3">
      <c r="A13" s="10" t="s">
        <v>48</v>
      </c>
      <c r="B13" s="10" t="s">
        <v>77</v>
      </c>
      <c r="C13" s="15">
        <v>0</v>
      </c>
      <c r="D13" s="11">
        <f t="shared" si="0"/>
        <v>0</v>
      </c>
      <c r="E13" s="15">
        <v>0.17708333333333331</v>
      </c>
      <c r="F13" s="11">
        <f t="shared" si="1"/>
        <v>5.9027777777777768E-3</v>
      </c>
      <c r="G13" s="15">
        <v>1.5277777777777777E-2</v>
      </c>
      <c r="H13" s="11">
        <f t="shared" si="2"/>
        <v>5.0925925925925921E-4</v>
      </c>
      <c r="I13" s="26">
        <f t="shared" si="4"/>
        <v>0.19236111111111109</v>
      </c>
      <c r="J13" s="7">
        <v>30</v>
      </c>
      <c r="K13" s="26" t="str">
        <f t="shared" si="3"/>
        <v>715:23:00</v>
      </c>
      <c r="L13" s="27">
        <f t="shared" si="5"/>
        <v>0.99358796296296292</v>
      </c>
    </row>
    <row r="14" spans="1:12" ht="16.5" thickBot="1" x14ac:dyDescent="0.3">
      <c r="A14" s="10" t="s">
        <v>49</v>
      </c>
      <c r="B14" s="10" t="s">
        <v>78</v>
      </c>
      <c r="C14" s="15">
        <v>0</v>
      </c>
      <c r="D14" s="11">
        <f t="shared" si="0"/>
        <v>0</v>
      </c>
      <c r="E14" s="15">
        <v>8.3333333333333329E-2</v>
      </c>
      <c r="F14" s="11">
        <f t="shared" si="1"/>
        <v>2.7777777777777775E-3</v>
      </c>
      <c r="G14" s="15">
        <v>0</v>
      </c>
      <c r="H14" s="11">
        <f t="shared" si="2"/>
        <v>0</v>
      </c>
      <c r="I14" s="26">
        <f t="shared" si="4"/>
        <v>8.3333333333333329E-2</v>
      </c>
      <c r="J14" s="7">
        <v>30</v>
      </c>
      <c r="K14" s="26" t="str">
        <f t="shared" si="3"/>
        <v>718:00:00</v>
      </c>
      <c r="L14" s="27">
        <f t="shared" si="5"/>
        <v>0.99722222222222223</v>
      </c>
    </row>
    <row r="15" spans="1:12" ht="16.5" thickBot="1" x14ac:dyDescent="0.3">
      <c r="A15" s="10" t="s">
        <v>21</v>
      </c>
      <c r="B15" s="10" t="s">
        <v>79</v>
      </c>
      <c r="C15" s="15">
        <v>1.1729166666666668</v>
      </c>
      <c r="D15" s="11">
        <f t="shared" si="0"/>
        <v>3.9097222222222228E-2</v>
      </c>
      <c r="E15" s="15">
        <v>0</v>
      </c>
      <c r="F15" s="11">
        <f t="shared" si="1"/>
        <v>0</v>
      </c>
      <c r="G15" s="15">
        <v>8.1944444444444445E-2</v>
      </c>
      <c r="H15" s="11">
        <f t="shared" si="2"/>
        <v>2.7314814814814814E-3</v>
      </c>
      <c r="I15" s="26">
        <f t="shared" si="4"/>
        <v>1.2548611111111112</v>
      </c>
      <c r="J15" s="7">
        <v>30</v>
      </c>
      <c r="K15" s="26" t="str">
        <f t="shared" si="3"/>
        <v>689:53:00</v>
      </c>
      <c r="L15" s="27">
        <f t="shared" si="5"/>
        <v>0.95817129629629627</v>
      </c>
    </row>
    <row r="16" spans="1:12" ht="16.5" thickBot="1" x14ac:dyDescent="0.3">
      <c r="A16" s="10" t="s">
        <v>23</v>
      </c>
      <c r="B16" s="10" t="s">
        <v>80</v>
      </c>
      <c r="C16" s="15">
        <v>0.18124999999999999</v>
      </c>
      <c r="D16" s="11">
        <f t="shared" si="0"/>
        <v>6.0416666666666665E-3</v>
      </c>
      <c r="E16" s="15">
        <v>0.39027777777777778</v>
      </c>
      <c r="F16" s="11">
        <f t="shared" si="1"/>
        <v>1.3009259259259259E-2</v>
      </c>
      <c r="G16" s="15">
        <v>0.25486111111111109</v>
      </c>
      <c r="H16" s="11">
        <f t="shared" si="2"/>
        <v>8.4953703703703701E-3</v>
      </c>
      <c r="I16" s="26">
        <f t="shared" si="4"/>
        <v>0.82638888888888884</v>
      </c>
      <c r="J16" s="7">
        <v>30</v>
      </c>
      <c r="K16" s="26" t="str">
        <f t="shared" si="3"/>
        <v>700:10:00</v>
      </c>
      <c r="L16" s="27">
        <f t="shared" si="5"/>
        <v>0.97245370370370365</v>
      </c>
    </row>
    <row r="17" spans="1:12" ht="16.5" thickBot="1" x14ac:dyDescent="0.3">
      <c r="A17" s="10" t="s">
        <v>25</v>
      </c>
      <c r="B17" s="10" t="s">
        <v>81</v>
      </c>
      <c r="C17" s="15">
        <v>0</v>
      </c>
      <c r="D17" s="11">
        <f t="shared" si="0"/>
        <v>0</v>
      </c>
      <c r="E17" s="15">
        <v>0.1701388888888889</v>
      </c>
      <c r="F17" s="11">
        <f t="shared" si="1"/>
        <v>5.6712962962962967E-3</v>
      </c>
      <c r="G17" s="15">
        <v>6.25E-2</v>
      </c>
      <c r="H17" s="11">
        <f t="shared" si="2"/>
        <v>2.0833333333333333E-3</v>
      </c>
      <c r="I17" s="26">
        <f t="shared" si="4"/>
        <v>0.2326388888888889</v>
      </c>
      <c r="J17" s="7">
        <v>30</v>
      </c>
      <c r="K17" s="26" t="str">
        <f t="shared" si="3"/>
        <v>714:25:00</v>
      </c>
      <c r="L17" s="27">
        <f t="shared" si="5"/>
        <v>0.99224537037037031</v>
      </c>
    </row>
    <row r="18" spans="1:12" ht="16.5" thickBot="1" x14ac:dyDescent="0.3">
      <c r="A18" s="10" t="s">
        <v>27</v>
      </c>
      <c r="B18" s="10" t="s">
        <v>83</v>
      </c>
      <c r="C18" s="15">
        <v>0</v>
      </c>
      <c r="D18" s="11">
        <f t="shared" si="0"/>
        <v>0</v>
      </c>
      <c r="E18" s="15">
        <v>0</v>
      </c>
      <c r="F18" s="11">
        <f t="shared" si="1"/>
        <v>0</v>
      </c>
      <c r="G18" s="15">
        <v>0</v>
      </c>
      <c r="H18" s="11">
        <f t="shared" si="2"/>
        <v>0</v>
      </c>
      <c r="I18" s="26">
        <f t="shared" si="4"/>
        <v>0</v>
      </c>
      <c r="J18" s="7">
        <v>30</v>
      </c>
      <c r="K18" s="26" t="str">
        <f t="shared" si="3"/>
        <v>720:00:00</v>
      </c>
      <c r="L18" s="27">
        <f t="shared" si="5"/>
        <v>1</v>
      </c>
    </row>
    <row r="19" spans="1:12" ht="16.5" thickBot="1" x14ac:dyDescent="0.3">
      <c r="A19" s="10" t="s">
        <v>29</v>
      </c>
      <c r="B19" s="10" t="s">
        <v>84</v>
      </c>
      <c r="C19" s="15">
        <v>0</v>
      </c>
      <c r="D19" s="11">
        <f t="shared" si="0"/>
        <v>0</v>
      </c>
      <c r="E19" s="15">
        <v>0</v>
      </c>
      <c r="F19" s="11">
        <f t="shared" si="1"/>
        <v>0</v>
      </c>
      <c r="G19" s="15">
        <v>0</v>
      </c>
      <c r="H19" s="11">
        <f t="shared" si="2"/>
        <v>0</v>
      </c>
      <c r="I19" s="26">
        <f t="shared" si="4"/>
        <v>0</v>
      </c>
      <c r="J19" s="7">
        <v>30</v>
      </c>
      <c r="K19" s="26" t="str">
        <f t="shared" si="3"/>
        <v>720:00:00</v>
      </c>
      <c r="L19" s="27">
        <f t="shared" si="5"/>
        <v>1</v>
      </c>
    </row>
    <row r="20" spans="1:12" ht="16.5" thickBot="1" x14ac:dyDescent="0.3">
      <c r="A20" s="10" t="s">
        <v>31</v>
      </c>
      <c r="B20" s="10" t="s">
        <v>85</v>
      </c>
      <c r="C20" s="15">
        <v>0.125</v>
      </c>
      <c r="D20" s="11">
        <f t="shared" si="0"/>
        <v>4.1666666666666666E-3</v>
      </c>
      <c r="E20" s="15">
        <v>0</v>
      </c>
      <c r="F20" s="11">
        <f t="shared" si="1"/>
        <v>0</v>
      </c>
      <c r="G20" s="15">
        <v>0.34166666666666667</v>
      </c>
      <c r="H20" s="11">
        <f t="shared" si="2"/>
        <v>1.1388888888888889E-2</v>
      </c>
      <c r="I20" s="26">
        <f t="shared" si="4"/>
        <v>0.46666666666666667</v>
      </c>
      <c r="J20" s="7">
        <v>30</v>
      </c>
      <c r="K20" s="26" t="str">
        <f t="shared" si="3"/>
        <v>708:48:00</v>
      </c>
      <c r="L20" s="27">
        <f t="shared" si="5"/>
        <v>0.98444444444444434</v>
      </c>
    </row>
    <row r="21" spans="1:12" ht="16.5" thickBot="1" x14ac:dyDescent="0.3">
      <c r="A21" s="10" t="s">
        <v>33</v>
      </c>
      <c r="B21" s="10" t="s">
        <v>86</v>
      </c>
      <c r="C21" s="15">
        <v>0.16597222222222222</v>
      </c>
      <c r="D21" s="11">
        <f t="shared" si="0"/>
        <v>5.5324074074074069E-3</v>
      </c>
      <c r="E21" s="15">
        <v>1.7361111111111112E-2</v>
      </c>
      <c r="F21" s="11">
        <f t="shared" si="1"/>
        <v>5.7870370370370378E-4</v>
      </c>
      <c r="G21" s="15">
        <v>1.6006944444444442</v>
      </c>
      <c r="H21" s="11">
        <f t="shared" si="2"/>
        <v>5.335648148148147E-2</v>
      </c>
      <c r="I21" s="26">
        <f t="shared" si="4"/>
        <v>1.7840277777777775</v>
      </c>
      <c r="J21" s="7">
        <v>30</v>
      </c>
      <c r="K21" s="26" t="str">
        <f t="shared" si="3"/>
        <v>677:11:00</v>
      </c>
      <c r="L21" s="27">
        <f t="shared" si="5"/>
        <v>0.94053240740740729</v>
      </c>
    </row>
    <row r="22" spans="1:12" ht="16.5" thickBot="1" x14ac:dyDescent="0.3">
      <c r="A22" s="10" t="s">
        <v>35</v>
      </c>
      <c r="B22" s="10" t="s">
        <v>87</v>
      </c>
      <c r="C22" s="15">
        <v>0</v>
      </c>
      <c r="D22" s="11">
        <f t="shared" si="0"/>
        <v>0</v>
      </c>
      <c r="E22" s="15">
        <v>0</v>
      </c>
      <c r="F22" s="11">
        <f t="shared" si="1"/>
        <v>0</v>
      </c>
      <c r="G22" s="15">
        <v>0</v>
      </c>
      <c r="H22" s="11">
        <f t="shared" si="2"/>
        <v>0</v>
      </c>
      <c r="I22" s="26">
        <f t="shared" si="4"/>
        <v>0</v>
      </c>
      <c r="J22" s="7">
        <v>30</v>
      </c>
      <c r="K22" s="26" t="str">
        <f t="shared" si="3"/>
        <v>720:00:00</v>
      </c>
      <c r="L22" s="27">
        <f t="shared" si="5"/>
        <v>1</v>
      </c>
    </row>
    <row r="23" spans="1:12" ht="16.5" thickBot="1" x14ac:dyDescent="0.3">
      <c r="A23" s="10" t="s">
        <v>37</v>
      </c>
      <c r="B23" s="10" t="s">
        <v>88</v>
      </c>
      <c r="C23" s="15">
        <v>0</v>
      </c>
      <c r="D23" s="11">
        <f t="shared" si="0"/>
        <v>0</v>
      </c>
      <c r="E23" s="15">
        <v>0</v>
      </c>
      <c r="F23" s="11">
        <f t="shared" si="1"/>
        <v>0</v>
      </c>
      <c r="G23" s="15">
        <v>0</v>
      </c>
      <c r="H23" s="11">
        <f t="shared" si="2"/>
        <v>0</v>
      </c>
      <c r="I23" s="26">
        <f t="shared" si="4"/>
        <v>0</v>
      </c>
      <c r="J23" s="7">
        <v>30</v>
      </c>
      <c r="K23" s="26" t="str">
        <f t="shared" si="3"/>
        <v>720:00:00</v>
      </c>
      <c r="L23" s="27">
        <f t="shared" si="5"/>
        <v>1</v>
      </c>
    </row>
    <row r="24" spans="1:12" ht="16.5" thickBot="1" x14ac:dyDescent="0.3">
      <c r="A24" s="10" t="s">
        <v>39</v>
      </c>
      <c r="B24" s="10" t="s">
        <v>89</v>
      </c>
      <c r="C24" s="15">
        <v>0</v>
      </c>
      <c r="D24" s="11">
        <f t="shared" si="0"/>
        <v>0</v>
      </c>
      <c r="E24" s="15">
        <v>0</v>
      </c>
      <c r="F24" s="11">
        <f t="shared" si="1"/>
        <v>0</v>
      </c>
      <c r="G24" s="15">
        <v>0</v>
      </c>
      <c r="H24" s="11">
        <f t="shared" si="2"/>
        <v>0</v>
      </c>
      <c r="I24" s="26">
        <f t="shared" si="4"/>
        <v>0</v>
      </c>
      <c r="J24" s="7">
        <v>30</v>
      </c>
      <c r="K24" s="26" t="str">
        <f t="shared" si="3"/>
        <v>720:00:00</v>
      </c>
      <c r="L24" s="27">
        <f t="shared" si="5"/>
        <v>1</v>
      </c>
    </row>
    <row r="25" spans="1:12" ht="16.5" thickBot="1" x14ac:dyDescent="0.3">
      <c r="A25" s="13" t="s">
        <v>41</v>
      </c>
      <c r="B25" s="14"/>
      <c r="C25" s="15">
        <f>SUM(C3:C24)</f>
        <v>2.3625000000000003</v>
      </c>
      <c r="D25" s="11">
        <f t="shared" si="0"/>
        <v>3.579545454545455E-3</v>
      </c>
      <c r="E25" s="15">
        <f>SUM(E3:E24)</f>
        <v>1.0486111111111112</v>
      </c>
      <c r="F25" s="11">
        <f t="shared" si="1"/>
        <v>1.5888047138047138E-3</v>
      </c>
      <c r="G25" s="15">
        <f>SUM(G3:G24)</f>
        <v>2.5708333333333329</v>
      </c>
      <c r="H25" s="11">
        <f t="shared" si="2"/>
        <v>3.8952020202020197E-3</v>
      </c>
      <c r="I25" s="26">
        <f t="shared" si="4"/>
        <v>5.9819444444444443</v>
      </c>
      <c r="J25" s="7">
        <f>SUM(J3:J24)</f>
        <v>660</v>
      </c>
      <c r="K25" s="26">
        <f xml:space="preserve"> SUM(J25-I25)</f>
        <v>654.01805555555552</v>
      </c>
      <c r="L25" s="34">
        <f t="shared" si="5"/>
        <v>0.99093644781144774</v>
      </c>
    </row>
    <row r="26" spans="1:12" x14ac:dyDescent="0.2">
      <c r="G26" s="8"/>
      <c r="I26" s="6"/>
      <c r="J26" s="6"/>
      <c r="K26" s="6"/>
      <c r="L26" s="6"/>
    </row>
    <row r="27" spans="1:12" x14ac:dyDescent="0.2">
      <c r="G27" s="8"/>
      <c r="I27" s="6"/>
      <c r="J27" s="6"/>
      <c r="K27" s="6"/>
      <c r="L27" s="6"/>
    </row>
    <row r="28" spans="1:12" x14ac:dyDescent="0.2">
      <c r="J28" s="45"/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41">
        <v>4.063194444444445</v>
      </c>
      <c r="D36" s="50">
        <f>SUM(C36/F36)</f>
        <v>0.13543981481481485</v>
      </c>
      <c r="E36" s="51">
        <f>SUM(C36)</f>
        <v>4.063194444444445</v>
      </c>
      <c r="F36" s="40">
        <v>30</v>
      </c>
      <c r="G36" s="51" t="str">
        <f xml:space="preserve"> TEXT(F36-E36, "[H]:MM:SS")</f>
        <v>622:29:00</v>
      </c>
      <c r="H36" s="42">
        <f>SUM(G36/F36)</f>
        <v>0.86456018518518518</v>
      </c>
    </row>
  </sheetData>
  <mergeCells count="8">
    <mergeCell ref="I1:I2"/>
    <mergeCell ref="G1:H1"/>
    <mergeCell ref="A1:B2"/>
    <mergeCell ref="C1:D1"/>
    <mergeCell ref="E1:F1"/>
    <mergeCell ref="E32:E35"/>
    <mergeCell ref="G32:G35"/>
    <mergeCell ref="C34:D34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6" sqref="H36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4" width="10.7109375" customWidth="1"/>
    <col min="5" max="5" width="18.28515625" customWidth="1"/>
    <col min="6" max="6" width="12.85546875" customWidth="1"/>
    <col min="7" max="7" width="12" customWidth="1"/>
    <col min="8" max="8" width="10.7109375" customWidth="1"/>
    <col min="9" max="9" width="17.7109375" customWidth="1"/>
    <col min="10" max="10" width="15.5703125" customWidth="1"/>
    <col min="11" max="11" width="18" customWidth="1"/>
    <col min="12" max="12" width="10.7109375" customWidth="1"/>
  </cols>
  <sheetData>
    <row r="1" spans="1:12" ht="50.1" customHeight="1" thickBot="1" x14ac:dyDescent="0.25">
      <c r="A1" s="118">
        <v>41640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33" t="s">
        <v>64</v>
      </c>
    </row>
    <row r="2" spans="1:12" ht="16.5" customHeight="1" x14ac:dyDescent="0.2">
      <c r="A2" s="135"/>
      <c r="B2" s="119"/>
      <c r="C2" s="36" t="s">
        <v>45</v>
      </c>
      <c r="D2" s="36" t="s">
        <v>46</v>
      </c>
      <c r="E2" s="36" t="s">
        <v>45</v>
      </c>
      <c r="F2" s="36" t="s">
        <v>46</v>
      </c>
      <c r="G2" s="36" t="s">
        <v>45</v>
      </c>
      <c r="H2" s="37" t="s">
        <v>46</v>
      </c>
      <c r="I2" s="129"/>
      <c r="J2" s="21"/>
      <c r="K2" s="38"/>
      <c r="L2" s="39"/>
    </row>
    <row r="3" spans="1:12" ht="15.75" x14ac:dyDescent="0.25">
      <c r="A3" s="69" t="s">
        <v>0</v>
      </c>
      <c r="B3" s="71" t="s">
        <v>67</v>
      </c>
      <c r="C3" s="57">
        <v>0.59375</v>
      </c>
      <c r="D3" s="32">
        <f t="shared" ref="D3:D25" si="0">SUM(C3/J3)</f>
        <v>1.9153225806451613E-2</v>
      </c>
      <c r="E3" s="61">
        <v>0</v>
      </c>
      <c r="F3" s="32">
        <f t="shared" ref="F3:F25" si="1">SUM(E3/J3)</f>
        <v>0</v>
      </c>
      <c r="G3" s="57">
        <v>8.6805555555555552E-2</v>
      </c>
      <c r="H3" s="32">
        <f t="shared" ref="H3:H24" si="2">SUM(G3/J3)</f>
        <v>2.800179211469534E-3</v>
      </c>
      <c r="I3" s="40">
        <f>SUM(C3+E3+G3)</f>
        <v>0.68055555555555558</v>
      </c>
      <c r="J3" s="40">
        <v>31</v>
      </c>
      <c r="K3" s="40" t="str">
        <f t="shared" ref="K3:K24" si="3" xml:space="preserve"> TEXT(J3-I3, "[H]:MM:SS")</f>
        <v>727:40:00</v>
      </c>
      <c r="L3" s="42">
        <f t="shared" ref="L3:L25" si="4">SUM(K3/J3)</f>
        <v>0.9780465949820788</v>
      </c>
    </row>
    <row r="4" spans="1:12" ht="15.75" x14ac:dyDescent="0.25">
      <c r="A4" s="69" t="s">
        <v>2</v>
      </c>
      <c r="B4" s="71" t="s">
        <v>96</v>
      </c>
      <c r="C4" s="61">
        <v>0</v>
      </c>
      <c r="D4" s="32">
        <f t="shared" si="0"/>
        <v>0</v>
      </c>
      <c r="E4" s="61">
        <v>0</v>
      </c>
      <c r="F4" s="32">
        <f t="shared" si="1"/>
        <v>0</v>
      </c>
      <c r="G4" s="61">
        <v>0</v>
      </c>
      <c r="H4" s="32">
        <f t="shared" si="2"/>
        <v>0</v>
      </c>
      <c r="I4" s="40">
        <f t="shared" ref="I4:I25" si="5">SUM(C4+E4+G4)</f>
        <v>0</v>
      </c>
      <c r="J4" s="40">
        <v>31</v>
      </c>
      <c r="K4" s="40" t="str">
        <f t="shared" si="3"/>
        <v>744:00:00</v>
      </c>
      <c r="L4" s="42">
        <f>SUM(K4/J4)</f>
        <v>1</v>
      </c>
    </row>
    <row r="5" spans="1:12" ht="15.75" x14ac:dyDescent="0.25">
      <c r="A5" s="69" t="s">
        <v>47</v>
      </c>
      <c r="B5" s="71" t="s">
        <v>69</v>
      </c>
      <c r="C5" s="61">
        <v>0</v>
      </c>
      <c r="D5" s="32">
        <f t="shared" si="0"/>
        <v>0</v>
      </c>
      <c r="E5" s="61">
        <v>0</v>
      </c>
      <c r="F5" s="32">
        <f t="shared" si="1"/>
        <v>0</v>
      </c>
      <c r="G5" s="57">
        <v>3.4722222222222225E-3</v>
      </c>
      <c r="H5" s="32">
        <f t="shared" si="2"/>
        <v>1.1200716845878138E-4</v>
      </c>
      <c r="I5" s="40">
        <f t="shared" si="5"/>
        <v>3.4722222222222225E-3</v>
      </c>
      <c r="J5" s="40">
        <v>31</v>
      </c>
      <c r="K5" s="40" t="str">
        <f t="shared" si="3"/>
        <v>743:55:00</v>
      </c>
      <c r="L5" s="42">
        <f t="shared" si="4"/>
        <v>0.99988799283154117</v>
      </c>
    </row>
    <row r="6" spans="1:12" ht="15.75" x14ac:dyDescent="0.25">
      <c r="A6" s="69" t="s">
        <v>5</v>
      </c>
      <c r="B6" s="71" t="s">
        <v>97</v>
      </c>
      <c r="C6" s="61">
        <v>0</v>
      </c>
      <c r="D6" s="32">
        <f t="shared" si="0"/>
        <v>0</v>
      </c>
      <c r="E6" s="61">
        <v>0</v>
      </c>
      <c r="F6" s="32">
        <f t="shared" si="1"/>
        <v>0</v>
      </c>
      <c r="G6" s="61">
        <v>0</v>
      </c>
      <c r="H6" s="32">
        <f t="shared" si="2"/>
        <v>0</v>
      </c>
      <c r="I6" s="40">
        <f t="shared" si="5"/>
        <v>0</v>
      </c>
      <c r="J6" s="40">
        <v>31</v>
      </c>
      <c r="K6" s="40" t="str">
        <f t="shared" si="3"/>
        <v>744:00:00</v>
      </c>
      <c r="L6" s="42">
        <f t="shared" si="4"/>
        <v>1</v>
      </c>
    </row>
    <row r="7" spans="1:12" ht="15.75" x14ac:dyDescent="0.25">
      <c r="A7" s="69" t="s">
        <v>7</v>
      </c>
      <c r="B7" s="71" t="s">
        <v>98</v>
      </c>
      <c r="C7" s="57">
        <v>3.472222222222222E-3</v>
      </c>
      <c r="D7" s="32">
        <f t="shared" si="0"/>
        <v>1.1200716845878136E-4</v>
      </c>
      <c r="E7" s="61">
        <v>0</v>
      </c>
      <c r="F7" s="32">
        <f t="shared" si="1"/>
        <v>0</v>
      </c>
      <c r="G7" s="61">
        <v>0</v>
      </c>
      <c r="H7" s="32">
        <f t="shared" si="2"/>
        <v>0</v>
      </c>
      <c r="I7" s="40">
        <f t="shared" si="5"/>
        <v>3.472222222222222E-3</v>
      </c>
      <c r="J7" s="40">
        <v>31</v>
      </c>
      <c r="K7" s="40" t="str">
        <f t="shared" si="3"/>
        <v>743:55:00</v>
      </c>
      <c r="L7" s="42">
        <f t="shared" si="4"/>
        <v>0.99988799283154117</v>
      </c>
    </row>
    <row r="8" spans="1:12" ht="15.75" x14ac:dyDescent="0.25">
      <c r="A8" s="69" t="s">
        <v>9</v>
      </c>
      <c r="B8" s="71" t="s">
        <v>72</v>
      </c>
      <c r="C8" s="57">
        <v>6.9444444444444434E-2</v>
      </c>
      <c r="D8" s="32">
        <f t="shared" si="0"/>
        <v>2.2401433691756267E-3</v>
      </c>
      <c r="E8" s="61">
        <v>0</v>
      </c>
      <c r="F8" s="32">
        <f t="shared" si="1"/>
        <v>0</v>
      </c>
      <c r="G8" s="61">
        <v>0</v>
      </c>
      <c r="H8" s="32">
        <f t="shared" si="2"/>
        <v>0</v>
      </c>
      <c r="I8" s="40">
        <f t="shared" si="5"/>
        <v>6.9444444444444434E-2</v>
      </c>
      <c r="J8" s="40">
        <v>31</v>
      </c>
      <c r="K8" s="40" t="str">
        <f t="shared" si="3"/>
        <v>742:20:00</v>
      </c>
      <c r="L8" s="42">
        <f t="shared" si="4"/>
        <v>0.99775985663082445</v>
      </c>
    </row>
    <row r="9" spans="1:12" ht="15.75" x14ac:dyDescent="0.25">
      <c r="A9" s="69" t="s">
        <v>11</v>
      </c>
      <c r="B9" s="71" t="s">
        <v>73</v>
      </c>
      <c r="C9" s="57">
        <v>0.32430555555555557</v>
      </c>
      <c r="D9" s="32">
        <f t="shared" si="0"/>
        <v>1.046146953405018E-2</v>
      </c>
      <c r="E9" s="61">
        <v>0</v>
      </c>
      <c r="F9" s="32">
        <f t="shared" si="1"/>
        <v>0</v>
      </c>
      <c r="G9" s="57">
        <v>7.1527777777777787E-2</v>
      </c>
      <c r="H9" s="32">
        <f t="shared" si="2"/>
        <v>2.3073476702508964E-3</v>
      </c>
      <c r="I9" s="40">
        <f t="shared" si="5"/>
        <v>0.39583333333333337</v>
      </c>
      <c r="J9" s="40">
        <v>31</v>
      </c>
      <c r="K9" s="40" t="str">
        <f t="shared" si="3"/>
        <v>734:30:00</v>
      </c>
      <c r="L9" s="42">
        <f t="shared" si="4"/>
        <v>0.98723118279569899</v>
      </c>
    </row>
    <row r="10" spans="1:12" ht="15.75" x14ac:dyDescent="0.25">
      <c r="A10" s="69" t="s">
        <v>13</v>
      </c>
      <c r="B10" s="71" t="s">
        <v>74</v>
      </c>
      <c r="C10" s="61">
        <v>0</v>
      </c>
      <c r="D10" s="32">
        <f t="shared" si="0"/>
        <v>0</v>
      </c>
      <c r="E10" s="61">
        <v>0</v>
      </c>
      <c r="F10" s="32">
        <f t="shared" si="1"/>
        <v>0</v>
      </c>
      <c r="G10" s="61">
        <v>0</v>
      </c>
      <c r="H10" s="32">
        <f t="shared" si="2"/>
        <v>0</v>
      </c>
      <c r="I10" s="40">
        <f t="shared" si="5"/>
        <v>0</v>
      </c>
      <c r="J10" s="40">
        <v>31</v>
      </c>
      <c r="K10" s="40" t="str">
        <f t="shared" si="3"/>
        <v>744:00:00</v>
      </c>
      <c r="L10" s="42">
        <f t="shared" si="4"/>
        <v>1</v>
      </c>
    </row>
    <row r="11" spans="1:12" ht="15.75" x14ac:dyDescent="0.25">
      <c r="A11" s="69" t="s">
        <v>15</v>
      </c>
      <c r="B11" s="71" t="s">
        <v>99</v>
      </c>
      <c r="C11" s="61">
        <v>0</v>
      </c>
      <c r="D11" s="32">
        <f t="shared" si="0"/>
        <v>0</v>
      </c>
      <c r="E11" s="61">
        <v>0</v>
      </c>
      <c r="F11" s="32">
        <f t="shared" si="1"/>
        <v>0</v>
      </c>
      <c r="G11" s="61">
        <v>0</v>
      </c>
      <c r="H11" s="32">
        <f t="shared" si="2"/>
        <v>0</v>
      </c>
      <c r="I11" s="40">
        <f t="shared" si="5"/>
        <v>0</v>
      </c>
      <c r="J11" s="40">
        <v>31</v>
      </c>
      <c r="K11" s="40" t="str">
        <f t="shared" si="3"/>
        <v>744:00:00</v>
      </c>
      <c r="L11" s="42">
        <f t="shared" si="4"/>
        <v>1</v>
      </c>
    </row>
    <row r="12" spans="1:12" ht="15.75" x14ac:dyDescent="0.25">
      <c r="A12" s="69" t="s">
        <v>17</v>
      </c>
      <c r="B12" s="71" t="s">
        <v>100</v>
      </c>
      <c r="C12" s="61">
        <v>0</v>
      </c>
      <c r="D12" s="32">
        <f t="shared" si="0"/>
        <v>0</v>
      </c>
      <c r="E12" s="61">
        <v>0</v>
      </c>
      <c r="F12" s="32">
        <f t="shared" si="1"/>
        <v>0</v>
      </c>
      <c r="G12" s="61">
        <v>0</v>
      </c>
      <c r="H12" s="32">
        <f t="shared" si="2"/>
        <v>0</v>
      </c>
      <c r="I12" s="40">
        <f t="shared" si="5"/>
        <v>0</v>
      </c>
      <c r="J12" s="40">
        <v>31</v>
      </c>
      <c r="K12" s="40" t="str">
        <f t="shared" si="3"/>
        <v>744:00:00</v>
      </c>
      <c r="L12" s="42">
        <f t="shared" si="4"/>
        <v>1</v>
      </c>
    </row>
    <row r="13" spans="1:12" ht="15.75" x14ac:dyDescent="0.25">
      <c r="A13" s="69" t="s">
        <v>48</v>
      </c>
      <c r="B13" s="71" t="s">
        <v>77</v>
      </c>
      <c r="C13" s="61">
        <v>0</v>
      </c>
      <c r="D13" s="32">
        <f t="shared" si="0"/>
        <v>0</v>
      </c>
      <c r="E13" s="61">
        <v>0</v>
      </c>
      <c r="F13" s="32">
        <f t="shared" si="1"/>
        <v>0</v>
      </c>
      <c r="G13" s="61">
        <v>0</v>
      </c>
      <c r="H13" s="32">
        <f t="shared" si="2"/>
        <v>0</v>
      </c>
      <c r="I13" s="40">
        <f t="shared" si="5"/>
        <v>0</v>
      </c>
      <c r="J13" s="40">
        <v>31</v>
      </c>
      <c r="K13" s="40" t="str">
        <f t="shared" si="3"/>
        <v>744:00:00</v>
      </c>
      <c r="L13" s="42">
        <f t="shared" si="4"/>
        <v>1</v>
      </c>
    </row>
    <row r="14" spans="1:12" ht="15.75" x14ac:dyDescent="0.25">
      <c r="A14" s="69" t="s">
        <v>49</v>
      </c>
      <c r="B14" s="71" t="s">
        <v>78</v>
      </c>
      <c r="C14" s="61">
        <v>0</v>
      </c>
      <c r="D14" s="32">
        <f t="shared" si="0"/>
        <v>0</v>
      </c>
      <c r="E14" s="61">
        <v>0</v>
      </c>
      <c r="F14" s="32">
        <f t="shared" si="1"/>
        <v>0</v>
      </c>
      <c r="G14" s="61">
        <v>0</v>
      </c>
      <c r="H14" s="32">
        <f t="shared" si="2"/>
        <v>0</v>
      </c>
      <c r="I14" s="40">
        <f t="shared" si="5"/>
        <v>0</v>
      </c>
      <c r="J14" s="40">
        <v>31</v>
      </c>
      <c r="K14" s="40" t="str">
        <f t="shared" si="3"/>
        <v>744:00:00</v>
      </c>
      <c r="L14" s="42">
        <f t="shared" si="4"/>
        <v>1</v>
      </c>
    </row>
    <row r="15" spans="1:12" ht="15.75" x14ac:dyDescent="0.25">
      <c r="A15" s="69" t="s">
        <v>21</v>
      </c>
      <c r="B15" s="71" t="s">
        <v>79</v>
      </c>
      <c r="C15" s="57">
        <v>0.35902777777777778</v>
      </c>
      <c r="D15" s="32">
        <f t="shared" si="0"/>
        <v>1.1581541218637992E-2</v>
      </c>
      <c r="E15" s="57">
        <v>3.4027777777777775E-2</v>
      </c>
      <c r="F15" s="32">
        <f t="shared" si="1"/>
        <v>1.0976702508960572E-3</v>
      </c>
      <c r="G15" s="61">
        <v>0</v>
      </c>
      <c r="H15" s="32">
        <f t="shared" si="2"/>
        <v>0</v>
      </c>
      <c r="I15" s="40">
        <f t="shared" si="5"/>
        <v>0.39305555555555555</v>
      </c>
      <c r="J15" s="40">
        <v>31</v>
      </c>
      <c r="K15" s="40" t="str">
        <f t="shared" si="3"/>
        <v>734:34:00</v>
      </c>
      <c r="L15" s="42">
        <f t="shared" si="4"/>
        <v>0.98732078853046601</v>
      </c>
    </row>
    <row r="16" spans="1:12" ht="15.75" x14ac:dyDescent="0.25">
      <c r="A16" s="69" t="s">
        <v>23</v>
      </c>
      <c r="B16" s="71" t="s">
        <v>80</v>
      </c>
      <c r="C16" s="61">
        <v>0</v>
      </c>
      <c r="D16" s="32">
        <f t="shared" si="0"/>
        <v>0</v>
      </c>
      <c r="E16" s="57">
        <v>7.6388888888888881E-2</v>
      </c>
      <c r="F16" s="32">
        <f t="shared" si="1"/>
        <v>2.4641577060931898E-3</v>
      </c>
      <c r="G16" s="61">
        <v>0</v>
      </c>
      <c r="H16" s="32">
        <f t="shared" si="2"/>
        <v>0</v>
      </c>
      <c r="I16" s="40">
        <f t="shared" si="5"/>
        <v>7.6388888888888881E-2</v>
      </c>
      <c r="J16" s="40">
        <v>31</v>
      </c>
      <c r="K16" s="40" t="str">
        <f t="shared" si="3"/>
        <v>742:10:00</v>
      </c>
      <c r="L16" s="42">
        <f t="shared" si="4"/>
        <v>0.99753584229390679</v>
      </c>
    </row>
    <row r="17" spans="1:12" ht="15.75" x14ac:dyDescent="0.25">
      <c r="A17" s="69" t="s">
        <v>25</v>
      </c>
      <c r="B17" s="71" t="s">
        <v>81</v>
      </c>
      <c r="C17" s="57">
        <v>4.1666666666666664E-2</v>
      </c>
      <c r="D17" s="32">
        <f t="shared" si="0"/>
        <v>1.3440860215053762E-3</v>
      </c>
      <c r="E17" s="61">
        <v>0</v>
      </c>
      <c r="F17" s="32">
        <f t="shared" si="1"/>
        <v>0</v>
      </c>
      <c r="G17" s="57">
        <v>8.5416666666666669E-2</v>
      </c>
      <c r="H17" s="32">
        <f t="shared" si="2"/>
        <v>2.7553763440860217E-3</v>
      </c>
      <c r="I17" s="40">
        <f t="shared" si="5"/>
        <v>0.12708333333333333</v>
      </c>
      <c r="J17" s="40">
        <v>31</v>
      </c>
      <c r="K17" s="40" t="str">
        <f t="shared" si="3"/>
        <v>740:57:00</v>
      </c>
      <c r="L17" s="42">
        <f t="shared" si="4"/>
        <v>0.99590053763440867</v>
      </c>
    </row>
    <row r="18" spans="1:12" ht="15.75" x14ac:dyDescent="0.25">
      <c r="A18" s="69" t="s">
        <v>27</v>
      </c>
      <c r="B18" s="71" t="s">
        <v>83</v>
      </c>
      <c r="C18" s="61">
        <v>0</v>
      </c>
      <c r="D18" s="32">
        <f t="shared" si="0"/>
        <v>0</v>
      </c>
      <c r="E18" s="61">
        <v>0</v>
      </c>
      <c r="F18" s="32">
        <f t="shared" si="1"/>
        <v>0</v>
      </c>
      <c r="G18" s="61">
        <v>0</v>
      </c>
      <c r="H18" s="32">
        <f t="shared" si="2"/>
        <v>0</v>
      </c>
      <c r="I18" s="40">
        <f t="shared" si="5"/>
        <v>0</v>
      </c>
      <c r="J18" s="40">
        <v>31</v>
      </c>
      <c r="K18" s="40" t="str">
        <f t="shared" si="3"/>
        <v>744:00:00</v>
      </c>
      <c r="L18" s="42">
        <f t="shared" si="4"/>
        <v>1</v>
      </c>
    </row>
    <row r="19" spans="1:12" ht="15.75" x14ac:dyDescent="0.25">
      <c r="A19" s="69" t="s">
        <v>29</v>
      </c>
      <c r="B19" s="71" t="s">
        <v>101</v>
      </c>
      <c r="C19" s="61">
        <v>0</v>
      </c>
      <c r="D19" s="32">
        <f t="shared" si="0"/>
        <v>0</v>
      </c>
      <c r="E19" s="61">
        <v>0</v>
      </c>
      <c r="F19" s="32">
        <f t="shared" si="1"/>
        <v>0</v>
      </c>
      <c r="G19" s="61">
        <v>0</v>
      </c>
      <c r="H19" s="32">
        <f t="shared" si="2"/>
        <v>0</v>
      </c>
      <c r="I19" s="40">
        <f t="shared" si="5"/>
        <v>0</v>
      </c>
      <c r="J19" s="40">
        <v>31</v>
      </c>
      <c r="K19" s="40" t="str">
        <f t="shared" si="3"/>
        <v>744:00:00</v>
      </c>
      <c r="L19" s="42">
        <f t="shared" si="4"/>
        <v>1</v>
      </c>
    </row>
    <row r="20" spans="1:12" ht="15.75" x14ac:dyDescent="0.25">
      <c r="A20" s="69" t="s">
        <v>31</v>
      </c>
      <c r="B20" s="71" t="s">
        <v>102</v>
      </c>
      <c r="C20" s="61">
        <v>0</v>
      </c>
      <c r="D20" s="32">
        <f t="shared" si="0"/>
        <v>0</v>
      </c>
      <c r="E20" s="61">
        <v>0</v>
      </c>
      <c r="F20" s="32">
        <f t="shared" si="1"/>
        <v>0</v>
      </c>
      <c r="G20" s="61">
        <v>0</v>
      </c>
      <c r="H20" s="32">
        <f t="shared" si="2"/>
        <v>0</v>
      </c>
      <c r="I20" s="40">
        <f t="shared" si="5"/>
        <v>0</v>
      </c>
      <c r="J20" s="40">
        <v>31</v>
      </c>
      <c r="K20" s="40" t="str">
        <f t="shared" si="3"/>
        <v>744:00:00</v>
      </c>
      <c r="L20" s="42">
        <f t="shared" si="4"/>
        <v>1</v>
      </c>
    </row>
    <row r="21" spans="1:12" ht="15.75" x14ac:dyDescent="0.25">
      <c r="A21" s="69" t="s">
        <v>33</v>
      </c>
      <c r="B21" s="71" t="s">
        <v>86</v>
      </c>
      <c r="C21" s="57">
        <v>5.4166666666666669E-2</v>
      </c>
      <c r="D21" s="32">
        <f t="shared" si="0"/>
        <v>1.7473118279569893E-3</v>
      </c>
      <c r="E21" s="61">
        <v>0</v>
      </c>
      <c r="F21" s="32">
        <f t="shared" si="1"/>
        <v>0</v>
      </c>
      <c r="G21" s="57">
        <v>0.1875</v>
      </c>
      <c r="H21" s="32">
        <f t="shared" si="2"/>
        <v>6.0483870967741934E-3</v>
      </c>
      <c r="I21" s="40">
        <f t="shared" si="5"/>
        <v>0.24166666666666667</v>
      </c>
      <c r="J21" s="40">
        <v>31</v>
      </c>
      <c r="K21" s="40" t="str">
        <f t="shared" si="3"/>
        <v>738:12:00</v>
      </c>
      <c r="L21" s="42">
        <f t="shared" si="4"/>
        <v>0.99220430107526891</v>
      </c>
    </row>
    <row r="22" spans="1:12" ht="15.75" x14ac:dyDescent="0.25">
      <c r="A22" s="69" t="s">
        <v>35</v>
      </c>
      <c r="B22" s="71" t="s">
        <v>87</v>
      </c>
      <c r="C22" s="61">
        <v>0</v>
      </c>
      <c r="D22" s="32">
        <f t="shared" si="0"/>
        <v>0</v>
      </c>
      <c r="E22" s="61">
        <v>0</v>
      </c>
      <c r="F22" s="32">
        <f t="shared" si="1"/>
        <v>0</v>
      </c>
      <c r="G22" s="61">
        <v>0</v>
      </c>
      <c r="H22" s="32">
        <f t="shared" si="2"/>
        <v>0</v>
      </c>
      <c r="I22" s="40">
        <f t="shared" si="5"/>
        <v>0</v>
      </c>
      <c r="J22" s="40">
        <v>31</v>
      </c>
      <c r="K22" s="40" t="str">
        <f t="shared" si="3"/>
        <v>744:00:00</v>
      </c>
      <c r="L22" s="42">
        <f t="shared" si="4"/>
        <v>1</v>
      </c>
    </row>
    <row r="23" spans="1:12" ht="15.75" x14ac:dyDescent="0.25">
      <c r="A23" s="69" t="s">
        <v>37</v>
      </c>
      <c r="B23" s="71" t="s">
        <v>88</v>
      </c>
      <c r="C23" s="61">
        <v>0</v>
      </c>
      <c r="D23" s="32">
        <f t="shared" si="0"/>
        <v>0</v>
      </c>
      <c r="E23" s="61">
        <v>0</v>
      </c>
      <c r="F23" s="32">
        <f t="shared" si="1"/>
        <v>0</v>
      </c>
      <c r="G23" s="61">
        <v>0</v>
      </c>
      <c r="H23" s="32">
        <f t="shared" si="2"/>
        <v>0</v>
      </c>
      <c r="I23" s="40">
        <f t="shared" si="5"/>
        <v>0</v>
      </c>
      <c r="J23" s="40">
        <v>31</v>
      </c>
      <c r="K23" s="40" t="str">
        <f t="shared" si="3"/>
        <v>744:00:00</v>
      </c>
      <c r="L23" s="42">
        <f t="shared" si="4"/>
        <v>1</v>
      </c>
    </row>
    <row r="24" spans="1:12" ht="15.75" x14ac:dyDescent="0.25">
      <c r="A24" s="69" t="s">
        <v>39</v>
      </c>
      <c r="B24" s="71" t="s">
        <v>89</v>
      </c>
      <c r="C24" s="61">
        <v>0</v>
      </c>
      <c r="D24" s="32">
        <f t="shared" si="0"/>
        <v>0</v>
      </c>
      <c r="E24" s="61">
        <v>0</v>
      </c>
      <c r="F24" s="32">
        <f t="shared" si="1"/>
        <v>0</v>
      </c>
      <c r="G24" s="61">
        <v>0</v>
      </c>
      <c r="H24" s="32">
        <f t="shared" si="2"/>
        <v>0</v>
      </c>
      <c r="I24" s="40">
        <f t="shared" si="5"/>
        <v>0</v>
      </c>
      <c r="J24" s="40">
        <v>31</v>
      </c>
      <c r="K24" s="40" t="str">
        <f t="shared" si="3"/>
        <v>744:00:00</v>
      </c>
      <c r="L24" s="42">
        <f t="shared" si="4"/>
        <v>1</v>
      </c>
    </row>
    <row r="25" spans="1:12" ht="15.75" x14ac:dyDescent="0.25">
      <c r="A25" s="69" t="s">
        <v>41</v>
      </c>
      <c r="B25" s="70"/>
      <c r="C25" s="31">
        <f>SUM(C3:C24)</f>
        <v>1.4458333333333333</v>
      </c>
      <c r="D25" s="32">
        <f t="shared" si="0"/>
        <v>2.1199902248289345E-3</v>
      </c>
      <c r="E25" s="31">
        <f>SUM(E3:E24)</f>
        <v>0.11041666666666666</v>
      </c>
      <c r="F25" s="32">
        <f t="shared" si="1"/>
        <v>1.619012707722385E-4</v>
      </c>
      <c r="G25" s="31">
        <f>SUM(G3:G24)</f>
        <v>0.43472222222222223</v>
      </c>
      <c r="H25" s="32">
        <f>SUM(G25/J25)</f>
        <v>6.3742261322906487E-4</v>
      </c>
      <c r="I25" s="40">
        <f t="shared" si="5"/>
        <v>1.9909722222222221</v>
      </c>
      <c r="J25" s="40">
        <f>SUM(J3:J24)</f>
        <v>682</v>
      </c>
      <c r="K25" s="40">
        <f xml:space="preserve"> SUM(J25-I25)</f>
        <v>680.00902777777776</v>
      </c>
      <c r="L25" s="43">
        <f t="shared" si="4"/>
        <v>0.99708068589116972</v>
      </c>
    </row>
    <row r="26" spans="1:12" ht="15" x14ac:dyDescent="0.2">
      <c r="C26" s="4"/>
      <c r="D26" s="4"/>
      <c r="E26" s="4"/>
      <c r="F26" s="4"/>
      <c r="G26" s="4"/>
      <c r="H26" s="4"/>
      <c r="I26" s="4"/>
      <c r="J26" s="4"/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3" t="s">
        <v>82</v>
      </c>
      <c r="C36" s="68">
        <v>4.8798611111111105</v>
      </c>
      <c r="D36" s="50">
        <f>SUM(C36/F36)</f>
        <v>0.15741487455197131</v>
      </c>
      <c r="E36" s="51">
        <f>SUM(C36)</f>
        <v>4.8798611111111105</v>
      </c>
      <c r="F36" s="40">
        <v>31</v>
      </c>
      <c r="G36" s="51" t="str">
        <f xml:space="preserve"> TEXT(F36-E36, "[H]:MM:SS")</f>
        <v>626:53:00</v>
      </c>
      <c r="H36" s="42">
        <f>SUM(G36/F36)</f>
        <v>0.84258512544802866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0" sqref="G40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4" width="10.7109375" customWidth="1"/>
    <col min="5" max="5" width="13" customWidth="1"/>
    <col min="6" max="7" width="12.85546875" customWidth="1"/>
    <col min="8" max="8" width="10.7109375" customWidth="1"/>
    <col min="9" max="9" width="17.7109375" customWidth="1"/>
    <col min="10" max="10" width="20.7109375" customWidth="1"/>
    <col min="11" max="11" width="17.7109375" customWidth="1"/>
    <col min="12" max="12" width="10.7109375" customWidth="1"/>
  </cols>
  <sheetData>
    <row r="1" spans="1:13" ht="50.1" customHeight="1" thickBot="1" x14ac:dyDescent="0.3">
      <c r="A1" s="118">
        <v>41671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22"/>
      <c r="K1" s="22" t="s">
        <v>51</v>
      </c>
      <c r="L1" s="16"/>
    </row>
    <row r="2" spans="1:13" ht="16.5" customHeight="1" thickBot="1" x14ac:dyDescent="0.25">
      <c r="A2" s="120"/>
      <c r="B2" s="121"/>
      <c r="C2" s="36" t="s">
        <v>45</v>
      </c>
      <c r="D2" s="36" t="s">
        <v>46</v>
      </c>
      <c r="E2" s="36" t="s">
        <v>45</v>
      </c>
      <c r="F2" s="36" t="s">
        <v>46</v>
      </c>
      <c r="G2" s="36" t="s">
        <v>45</v>
      </c>
      <c r="H2" s="37" t="s">
        <v>46</v>
      </c>
      <c r="I2" s="129"/>
      <c r="J2" s="28"/>
      <c r="K2" s="23"/>
      <c r="L2" s="17"/>
      <c r="M2" s="46"/>
    </row>
    <row r="3" spans="1:13" ht="16.5" thickBot="1" x14ac:dyDescent="0.3">
      <c r="A3" s="10" t="s">
        <v>0</v>
      </c>
      <c r="B3" s="71" t="s">
        <v>67</v>
      </c>
      <c r="C3" s="57">
        <v>4.1666666666666664E-2</v>
      </c>
      <c r="D3" s="32">
        <f t="shared" ref="D3:D25" si="0">SUM(C3/J3)</f>
        <v>1.4367816091954023E-3</v>
      </c>
      <c r="E3" s="61">
        <v>0</v>
      </c>
      <c r="F3" s="32">
        <f t="shared" ref="F3:F25" si="1">SUM(E3/J3)</f>
        <v>0</v>
      </c>
      <c r="G3" s="57">
        <v>6.25E-2</v>
      </c>
      <c r="H3" s="32">
        <f t="shared" ref="H3:H25" si="2">SUM(G3/J3)</f>
        <v>2.1551724137931034E-3</v>
      </c>
      <c r="I3" s="40">
        <f>SUM(C3+E3+G3)</f>
        <v>0.10416666666666666</v>
      </c>
      <c r="J3" s="7">
        <v>29</v>
      </c>
      <c r="K3" s="26" t="str">
        <f t="shared" ref="K3:K24" si="3" xml:space="preserve"> TEXT(J3-I3, "[H]:MM:SS")</f>
        <v>693:30:00</v>
      </c>
      <c r="L3" s="27">
        <f t="shared" ref="L3:L25" si="4">SUM(K3/J3)</f>
        <v>0.99640804597701149</v>
      </c>
    </row>
    <row r="4" spans="1:13" ht="16.5" thickBot="1" x14ac:dyDescent="0.3">
      <c r="A4" s="10" t="s">
        <v>2</v>
      </c>
      <c r="B4" s="71" t="s">
        <v>96</v>
      </c>
      <c r="C4" s="61">
        <v>0</v>
      </c>
      <c r="D4" s="32">
        <f t="shared" si="0"/>
        <v>0</v>
      </c>
      <c r="E4" s="61">
        <v>0</v>
      </c>
      <c r="F4" s="32">
        <f t="shared" si="1"/>
        <v>0</v>
      </c>
      <c r="G4" s="61">
        <v>0</v>
      </c>
      <c r="H4" s="32">
        <f t="shared" si="2"/>
        <v>0</v>
      </c>
      <c r="I4" s="40">
        <f t="shared" ref="I4:I25" si="5">SUM(C4+E4+G4)</f>
        <v>0</v>
      </c>
      <c r="J4" s="7">
        <v>29</v>
      </c>
      <c r="K4" s="26" t="str">
        <f t="shared" si="3"/>
        <v>696:00:00</v>
      </c>
      <c r="L4" s="27">
        <f t="shared" si="4"/>
        <v>1</v>
      </c>
    </row>
    <row r="5" spans="1:13" ht="16.5" thickBot="1" x14ac:dyDescent="0.3">
      <c r="A5" s="10" t="s">
        <v>47</v>
      </c>
      <c r="B5" s="71" t="s">
        <v>69</v>
      </c>
      <c r="C5" s="61">
        <v>0</v>
      </c>
      <c r="D5" s="32">
        <f t="shared" si="0"/>
        <v>0</v>
      </c>
      <c r="E5" s="61">
        <v>0</v>
      </c>
      <c r="F5" s="32">
        <f t="shared" si="1"/>
        <v>0</v>
      </c>
      <c r="G5" s="57">
        <v>0.33333333333333331</v>
      </c>
      <c r="H5" s="32">
        <f t="shared" si="2"/>
        <v>1.1904761904761904E-2</v>
      </c>
      <c r="I5" s="40">
        <f t="shared" si="5"/>
        <v>0.33333333333333331</v>
      </c>
      <c r="J5" s="7">
        <v>28</v>
      </c>
      <c r="K5" s="26" t="str">
        <f t="shared" si="3"/>
        <v>664:00:00</v>
      </c>
      <c r="L5" s="27">
        <f t="shared" si="4"/>
        <v>0.98809523809523814</v>
      </c>
    </row>
    <row r="6" spans="1:13" ht="16.5" thickBot="1" x14ac:dyDescent="0.3">
      <c r="A6" s="10" t="s">
        <v>5</v>
      </c>
      <c r="B6" s="71" t="s">
        <v>97</v>
      </c>
      <c r="C6" s="57">
        <v>0.80694444444444446</v>
      </c>
      <c r="D6" s="32">
        <f t="shared" si="0"/>
        <v>2.8819444444444446E-2</v>
      </c>
      <c r="E6" s="61">
        <v>0</v>
      </c>
      <c r="F6" s="32">
        <f t="shared" si="1"/>
        <v>0</v>
      </c>
      <c r="G6" s="57">
        <v>0.36805555555555552</v>
      </c>
      <c r="H6" s="32">
        <f t="shared" si="2"/>
        <v>1.3144841269841268E-2</v>
      </c>
      <c r="I6" s="40">
        <f t="shared" si="5"/>
        <v>1.175</v>
      </c>
      <c r="J6" s="7">
        <v>28</v>
      </c>
      <c r="K6" s="26" t="str">
        <f t="shared" si="3"/>
        <v>643:48:00</v>
      </c>
      <c r="L6" s="27">
        <f t="shared" si="4"/>
        <v>0.95803571428571421</v>
      </c>
    </row>
    <row r="7" spans="1:13" ht="16.5" thickBot="1" x14ac:dyDescent="0.3">
      <c r="A7" s="10" t="s">
        <v>7</v>
      </c>
      <c r="B7" s="71" t="s">
        <v>98</v>
      </c>
      <c r="C7" s="57">
        <v>4.583333333333333E-2</v>
      </c>
      <c r="D7" s="32">
        <f t="shared" si="0"/>
        <v>1.6369047619047617E-3</v>
      </c>
      <c r="E7" s="61">
        <v>0</v>
      </c>
      <c r="F7" s="32">
        <f t="shared" si="1"/>
        <v>0</v>
      </c>
      <c r="G7" s="61">
        <v>0</v>
      </c>
      <c r="H7" s="32">
        <f t="shared" si="2"/>
        <v>0</v>
      </c>
      <c r="I7" s="40">
        <f t="shared" si="5"/>
        <v>4.583333333333333E-2</v>
      </c>
      <c r="J7" s="7">
        <v>28</v>
      </c>
      <c r="K7" s="26" t="str">
        <f t="shared" si="3"/>
        <v>670:54:00</v>
      </c>
      <c r="L7" s="27">
        <f t="shared" si="4"/>
        <v>0.99836309523809519</v>
      </c>
    </row>
    <row r="8" spans="1:13" ht="16.5" thickBot="1" x14ac:dyDescent="0.3">
      <c r="A8" s="10" t="s">
        <v>9</v>
      </c>
      <c r="B8" s="71" t="s">
        <v>72</v>
      </c>
      <c r="C8" s="57">
        <v>0.18333333333333335</v>
      </c>
      <c r="D8" s="32">
        <f t="shared" si="0"/>
        <v>6.5476190476190478E-3</v>
      </c>
      <c r="E8" s="61">
        <v>0</v>
      </c>
      <c r="F8" s="32">
        <f t="shared" si="1"/>
        <v>0</v>
      </c>
      <c r="G8" s="61">
        <v>0</v>
      </c>
      <c r="H8" s="32">
        <f t="shared" si="2"/>
        <v>0</v>
      </c>
      <c r="I8" s="40">
        <f t="shared" si="5"/>
        <v>0.18333333333333335</v>
      </c>
      <c r="J8" s="7">
        <v>28</v>
      </c>
      <c r="K8" s="26" t="str">
        <f t="shared" si="3"/>
        <v>667:36:00</v>
      </c>
      <c r="L8" s="27">
        <f t="shared" si="4"/>
        <v>0.99345238095238098</v>
      </c>
    </row>
    <row r="9" spans="1:13" ht="16.5" thickBot="1" x14ac:dyDescent="0.3">
      <c r="A9" s="10" t="s">
        <v>11</v>
      </c>
      <c r="B9" s="71" t="s">
        <v>73</v>
      </c>
      <c r="C9" s="61">
        <v>0</v>
      </c>
      <c r="D9" s="32">
        <f t="shared" si="0"/>
        <v>0</v>
      </c>
      <c r="E9" s="61">
        <v>0</v>
      </c>
      <c r="F9" s="32">
        <f t="shared" si="1"/>
        <v>0</v>
      </c>
      <c r="G9" s="57">
        <v>4.1666666666666664E-2</v>
      </c>
      <c r="H9" s="32">
        <f t="shared" si="2"/>
        <v>1.488095238095238E-3</v>
      </c>
      <c r="I9" s="40">
        <f t="shared" si="5"/>
        <v>4.1666666666666664E-2</v>
      </c>
      <c r="J9" s="7">
        <v>28</v>
      </c>
      <c r="K9" s="26" t="str">
        <f t="shared" si="3"/>
        <v>671:00:00</v>
      </c>
      <c r="L9" s="27">
        <f t="shared" si="4"/>
        <v>0.99851190476190477</v>
      </c>
    </row>
    <row r="10" spans="1:13" ht="16.5" thickBot="1" x14ac:dyDescent="0.3">
      <c r="A10" s="10" t="s">
        <v>13</v>
      </c>
      <c r="B10" s="71" t="s">
        <v>74</v>
      </c>
      <c r="C10" s="61">
        <v>0</v>
      </c>
      <c r="D10" s="32">
        <f t="shared" si="0"/>
        <v>0</v>
      </c>
      <c r="E10" s="61">
        <v>0</v>
      </c>
      <c r="F10" s="32">
        <f t="shared" si="1"/>
        <v>0</v>
      </c>
      <c r="G10" s="61">
        <v>0</v>
      </c>
      <c r="H10" s="32">
        <f t="shared" si="2"/>
        <v>0</v>
      </c>
      <c r="I10" s="40">
        <f t="shared" si="5"/>
        <v>0</v>
      </c>
      <c r="J10" s="7">
        <v>28</v>
      </c>
      <c r="K10" s="26" t="str">
        <f t="shared" si="3"/>
        <v>672:00:00</v>
      </c>
      <c r="L10" s="27">
        <f t="shared" si="4"/>
        <v>1</v>
      </c>
    </row>
    <row r="11" spans="1:13" ht="16.5" thickBot="1" x14ac:dyDescent="0.3">
      <c r="A11" s="10" t="s">
        <v>15</v>
      </c>
      <c r="B11" s="71" t="s">
        <v>99</v>
      </c>
      <c r="C11" s="61">
        <v>0</v>
      </c>
      <c r="D11" s="32">
        <f t="shared" si="0"/>
        <v>0</v>
      </c>
      <c r="E11" s="61">
        <v>0</v>
      </c>
      <c r="F11" s="32">
        <f t="shared" si="1"/>
        <v>0</v>
      </c>
      <c r="G11" s="61">
        <v>0</v>
      </c>
      <c r="H11" s="32">
        <f t="shared" si="2"/>
        <v>0</v>
      </c>
      <c r="I11" s="40">
        <f t="shared" si="5"/>
        <v>0</v>
      </c>
      <c r="J11" s="7">
        <v>28</v>
      </c>
      <c r="K11" s="26" t="str">
        <f t="shared" si="3"/>
        <v>672:00:00</v>
      </c>
      <c r="L11" s="27">
        <f t="shared" si="4"/>
        <v>1</v>
      </c>
    </row>
    <row r="12" spans="1:13" ht="16.5" thickBot="1" x14ac:dyDescent="0.3">
      <c r="A12" s="10" t="s">
        <v>17</v>
      </c>
      <c r="B12" s="71" t="s">
        <v>100</v>
      </c>
      <c r="C12" s="61">
        <v>0</v>
      </c>
      <c r="D12" s="32">
        <f t="shared" si="0"/>
        <v>0</v>
      </c>
      <c r="E12" s="61">
        <v>0</v>
      </c>
      <c r="F12" s="32">
        <f t="shared" si="1"/>
        <v>0</v>
      </c>
      <c r="G12" s="61">
        <v>0</v>
      </c>
      <c r="H12" s="32">
        <f t="shared" si="2"/>
        <v>0</v>
      </c>
      <c r="I12" s="40">
        <f t="shared" si="5"/>
        <v>0</v>
      </c>
      <c r="J12" s="7">
        <v>28</v>
      </c>
      <c r="K12" s="26" t="str">
        <f t="shared" si="3"/>
        <v>672:00:00</v>
      </c>
      <c r="L12" s="27">
        <f t="shared" si="4"/>
        <v>1</v>
      </c>
    </row>
    <row r="13" spans="1:13" ht="16.5" thickBot="1" x14ac:dyDescent="0.3">
      <c r="A13" s="10" t="s">
        <v>48</v>
      </c>
      <c r="B13" s="71" t="s">
        <v>77</v>
      </c>
      <c r="C13" s="61">
        <v>0</v>
      </c>
      <c r="D13" s="32">
        <f t="shared" si="0"/>
        <v>0</v>
      </c>
      <c r="E13" s="61">
        <v>0</v>
      </c>
      <c r="F13" s="32">
        <f t="shared" si="1"/>
        <v>0</v>
      </c>
      <c r="G13" s="61">
        <v>0</v>
      </c>
      <c r="H13" s="32">
        <f t="shared" si="2"/>
        <v>0</v>
      </c>
      <c r="I13" s="40">
        <f t="shared" si="5"/>
        <v>0</v>
      </c>
      <c r="J13" s="7">
        <v>28</v>
      </c>
      <c r="K13" s="26" t="str">
        <f t="shared" si="3"/>
        <v>672:00:00</v>
      </c>
      <c r="L13" s="27">
        <f t="shared" si="4"/>
        <v>1</v>
      </c>
    </row>
    <row r="14" spans="1:13" ht="16.5" thickBot="1" x14ac:dyDescent="0.3">
      <c r="A14" s="10" t="s">
        <v>49</v>
      </c>
      <c r="B14" s="71" t="s">
        <v>78</v>
      </c>
      <c r="C14" s="61">
        <v>0</v>
      </c>
      <c r="D14" s="32">
        <f t="shared" si="0"/>
        <v>0</v>
      </c>
      <c r="E14" s="61">
        <v>0</v>
      </c>
      <c r="F14" s="32">
        <f t="shared" si="1"/>
        <v>0</v>
      </c>
      <c r="G14" s="61">
        <v>0</v>
      </c>
      <c r="H14" s="32">
        <f t="shared" si="2"/>
        <v>0</v>
      </c>
      <c r="I14" s="40">
        <f t="shared" si="5"/>
        <v>0</v>
      </c>
      <c r="J14" s="7">
        <v>28</v>
      </c>
      <c r="K14" s="26" t="str">
        <f t="shared" si="3"/>
        <v>672:00:00</v>
      </c>
      <c r="L14" s="27">
        <f t="shared" si="4"/>
        <v>1</v>
      </c>
    </row>
    <row r="15" spans="1:13" ht="16.5" thickBot="1" x14ac:dyDescent="0.3">
      <c r="A15" s="10" t="s">
        <v>21</v>
      </c>
      <c r="B15" s="71" t="s">
        <v>79</v>
      </c>
      <c r="C15" s="57">
        <v>0.21041666666666667</v>
      </c>
      <c r="D15" s="32">
        <f t="shared" si="0"/>
        <v>7.5148809523809526E-3</v>
      </c>
      <c r="E15" s="57">
        <v>8.1250000000000003E-2</v>
      </c>
      <c r="F15" s="32">
        <f t="shared" si="1"/>
        <v>2.9017857142857144E-3</v>
      </c>
      <c r="G15" s="57">
        <v>3.472222222222222E-3</v>
      </c>
      <c r="H15" s="32">
        <f t="shared" si="2"/>
        <v>1.240079365079365E-4</v>
      </c>
      <c r="I15" s="40">
        <f t="shared" si="5"/>
        <v>0.2951388888888889</v>
      </c>
      <c r="J15" s="7">
        <v>28</v>
      </c>
      <c r="K15" s="26" t="str">
        <f t="shared" si="3"/>
        <v>664:55:00</v>
      </c>
      <c r="L15" s="27">
        <f t="shared" si="4"/>
        <v>0.98945932539682535</v>
      </c>
    </row>
    <row r="16" spans="1:13" ht="16.5" thickBot="1" x14ac:dyDescent="0.3">
      <c r="A16" s="10" t="s">
        <v>23</v>
      </c>
      <c r="B16" s="71" t="s">
        <v>80</v>
      </c>
      <c r="C16" s="57">
        <v>1.0513888888888887</v>
      </c>
      <c r="D16" s="32">
        <f t="shared" si="0"/>
        <v>3.7549603174603166E-2</v>
      </c>
      <c r="E16" s="57">
        <v>4.1666666666666664E-2</v>
      </c>
      <c r="F16" s="32">
        <f t="shared" si="1"/>
        <v>1.488095238095238E-3</v>
      </c>
      <c r="G16" s="57">
        <v>0.125</v>
      </c>
      <c r="H16" s="32">
        <f t="shared" si="2"/>
        <v>4.464285714285714E-3</v>
      </c>
      <c r="I16" s="40">
        <f t="shared" si="5"/>
        <v>1.2180555555555554</v>
      </c>
      <c r="J16" s="7">
        <v>28</v>
      </c>
      <c r="K16" s="26" t="str">
        <f t="shared" si="3"/>
        <v>642:46:00</v>
      </c>
      <c r="L16" s="27">
        <f t="shared" si="4"/>
        <v>0.95649801587301586</v>
      </c>
    </row>
    <row r="17" spans="1:12" ht="16.5" thickBot="1" x14ac:dyDescent="0.3">
      <c r="A17" s="10" t="s">
        <v>25</v>
      </c>
      <c r="B17" s="71" t="s">
        <v>81</v>
      </c>
      <c r="C17" s="57">
        <v>0.14583333333333334</v>
      </c>
      <c r="D17" s="32">
        <f t="shared" si="0"/>
        <v>5.2083333333333339E-3</v>
      </c>
      <c r="E17" s="61">
        <v>0</v>
      </c>
      <c r="F17" s="32">
        <f t="shared" si="1"/>
        <v>0</v>
      </c>
      <c r="G17" s="57">
        <v>0.58333333333333326</v>
      </c>
      <c r="H17" s="32">
        <f t="shared" si="2"/>
        <v>2.0833333333333332E-2</v>
      </c>
      <c r="I17" s="40">
        <f t="shared" si="5"/>
        <v>0.72916666666666663</v>
      </c>
      <c r="J17" s="7">
        <v>28</v>
      </c>
      <c r="K17" s="26" t="str">
        <f t="shared" si="3"/>
        <v>654:30:00</v>
      </c>
      <c r="L17" s="27">
        <f t="shared" si="4"/>
        <v>0.97395833333333326</v>
      </c>
    </row>
    <row r="18" spans="1:12" ht="16.5" thickBot="1" x14ac:dyDescent="0.3">
      <c r="A18" s="10" t="s">
        <v>27</v>
      </c>
      <c r="B18" s="71" t="s">
        <v>83</v>
      </c>
      <c r="C18" s="61">
        <v>0</v>
      </c>
      <c r="D18" s="32">
        <f t="shared" si="0"/>
        <v>0</v>
      </c>
      <c r="E18" s="61">
        <v>0</v>
      </c>
      <c r="F18" s="32">
        <f t="shared" si="1"/>
        <v>0</v>
      </c>
      <c r="G18" s="61">
        <v>0</v>
      </c>
      <c r="H18" s="32">
        <v>0</v>
      </c>
      <c r="I18" s="40">
        <f t="shared" si="5"/>
        <v>0</v>
      </c>
      <c r="J18" s="7">
        <v>28</v>
      </c>
      <c r="K18" s="26" t="str">
        <f t="shared" si="3"/>
        <v>672:00:00</v>
      </c>
      <c r="L18" s="27">
        <f t="shared" si="4"/>
        <v>1</v>
      </c>
    </row>
    <row r="19" spans="1:12" ht="16.5" thickBot="1" x14ac:dyDescent="0.3">
      <c r="A19" s="10" t="s">
        <v>29</v>
      </c>
      <c r="B19" s="71" t="s">
        <v>101</v>
      </c>
      <c r="C19" s="61">
        <v>0</v>
      </c>
      <c r="D19" s="32">
        <f t="shared" si="0"/>
        <v>0</v>
      </c>
      <c r="E19" s="61">
        <v>0</v>
      </c>
      <c r="F19" s="32">
        <f t="shared" si="1"/>
        <v>0</v>
      </c>
      <c r="G19" s="61">
        <v>0</v>
      </c>
      <c r="H19" s="32">
        <f t="shared" si="2"/>
        <v>0</v>
      </c>
      <c r="I19" s="40">
        <f t="shared" si="5"/>
        <v>0</v>
      </c>
      <c r="J19" s="7">
        <v>28</v>
      </c>
      <c r="K19" s="26" t="str">
        <f t="shared" si="3"/>
        <v>672:00:00</v>
      </c>
      <c r="L19" s="27">
        <f t="shared" si="4"/>
        <v>1</v>
      </c>
    </row>
    <row r="20" spans="1:12" ht="16.5" thickBot="1" x14ac:dyDescent="0.3">
      <c r="A20" s="10" t="s">
        <v>31</v>
      </c>
      <c r="B20" s="71" t="s">
        <v>102</v>
      </c>
      <c r="C20" s="61">
        <v>0</v>
      </c>
      <c r="D20" s="32">
        <f t="shared" si="0"/>
        <v>0</v>
      </c>
      <c r="E20" s="61">
        <v>0</v>
      </c>
      <c r="F20" s="32">
        <f t="shared" si="1"/>
        <v>0</v>
      </c>
      <c r="G20" s="61">
        <v>0</v>
      </c>
      <c r="H20" s="32">
        <f t="shared" si="2"/>
        <v>0</v>
      </c>
      <c r="I20" s="40">
        <f t="shared" si="5"/>
        <v>0</v>
      </c>
      <c r="J20" s="7">
        <v>28</v>
      </c>
      <c r="K20" s="26" t="str">
        <f t="shared" si="3"/>
        <v>672:00:00</v>
      </c>
      <c r="L20" s="27">
        <f t="shared" si="4"/>
        <v>1</v>
      </c>
    </row>
    <row r="21" spans="1:12" ht="16.5" thickBot="1" x14ac:dyDescent="0.3">
      <c r="A21" s="10" t="s">
        <v>33</v>
      </c>
      <c r="B21" s="71" t="s">
        <v>86</v>
      </c>
      <c r="C21" s="57">
        <v>0.1875</v>
      </c>
      <c r="D21" s="32">
        <f t="shared" si="0"/>
        <v>6.6964285714285711E-3</v>
      </c>
      <c r="E21" s="61">
        <v>0</v>
      </c>
      <c r="F21" s="32">
        <f t="shared" si="1"/>
        <v>0</v>
      </c>
      <c r="G21" s="61">
        <v>0</v>
      </c>
      <c r="H21" s="32">
        <f t="shared" si="2"/>
        <v>0</v>
      </c>
      <c r="I21" s="40">
        <f t="shared" si="5"/>
        <v>0.1875</v>
      </c>
      <c r="J21" s="7">
        <v>28</v>
      </c>
      <c r="K21" s="26" t="str">
        <f t="shared" si="3"/>
        <v>667:30:00</v>
      </c>
      <c r="L21" s="27">
        <f t="shared" si="4"/>
        <v>0.9933035714285714</v>
      </c>
    </row>
    <row r="22" spans="1:12" ht="16.5" thickBot="1" x14ac:dyDescent="0.3">
      <c r="A22" s="10" t="s">
        <v>35</v>
      </c>
      <c r="B22" s="71" t="s">
        <v>87</v>
      </c>
      <c r="C22" s="61">
        <v>0</v>
      </c>
      <c r="D22" s="32">
        <f t="shared" si="0"/>
        <v>0</v>
      </c>
      <c r="E22" s="61">
        <v>0</v>
      </c>
      <c r="F22" s="32">
        <f t="shared" si="1"/>
        <v>0</v>
      </c>
      <c r="G22" s="61">
        <v>0</v>
      </c>
      <c r="H22" s="32">
        <f t="shared" si="2"/>
        <v>0</v>
      </c>
      <c r="I22" s="40">
        <f t="shared" si="5"/>
        <v>0</v>
      </c>
      <c r="J22" s="7">
        <v>28</v>
      </c>
      <c r="K22" s="26" t="str">
        <f t="shared" si="3"/>
        <v>672:00:00</v>
      </c>
      <c r="L22" s="27">
        <f t="shared" si="4"/>
        <v>1</v>
      </c>
    </row>
    <row r="23" spans="1:12" ht="16.5" thickBot="1" x14ac:dyDescent="0.3">
      <c r="A23" s="10" t="s">
        <v>37</v>
      </c>
      <c r="B23" s="71" t="s">
        <v>88</v>
      </c>
      <c r="C23" s="61">
        <v>0</v>
      </c>
      <c r="D23" s="32">
        <f t="shared" si="0"/>
        <v>0</v>
      </c>
      <c r="E23" s="61">
        <v>0</v>
      </c>
      <c r="F23" s="32">
        <f t="shared" si="1"/>
        <v>0</v>
      </c>
      <c r="G23" s="61">
        <v>0</v>
      </c>
      <c r="H23" s="32">
        <f t="shared" si="2"/>
        <v>0</v>
      </c>
      <c r="I23" s="40">
        <f t="shared" si="5"/>
        <v>0</v>
      </c>
      <c r="J23" s="7">
        <v>28</v>
      </c>
      <c r="K23" s="26" t="str">
        <f t="shared" si="3"/>
        <v>672:00:00</v>
      </c>
      <c r="L23" s="27">
        <f t="shared" si="4"/>
        <v>1</v>
      </c>
    </row>
    <row r="24" spans="1:12" ht="16.5" customHeight="1" thickBot="1" x14ac:dyDescent="0.3">
      <c r="A24" s="10" t="s">
        <v>39</v>
      </c>
      <c r="B24" s="71" t="s">
        <v>89</v>
      </c>
      <c r="C24" s="61">
        <v>0</v>
      </c>
      <c r="D24" s="32">
        <f t="shared" si="0"/>
        <v>0</v>
      </c>
      <c r="E24" s="61">
        <v>0</v>
      </c>
      <c r="F24" s="32">
        <f t="shared" si="1"/>
        <v>0</v>
      </c>
      <c r="G24" s="61">
        <v>0</v>
      </c>
      <c r="H24" s="32">
        <f t="shared" si="2"/>
        <v>0</v>
      </c>
      <c r="I24" s="40">
        <f t="shared" si="5"/>
        <v>0</v>
      </c>
      <c r="J24" s="7">
        <v>28</v>
      </c>
      <c r="K24" s="26" t="str">
        <f t="shared" si="3"/>
        <v>672:00:00</v>
      </c>
      <c r="L24" s="27">
        <f t="shared" si="4"/>
        <v>1</v>
      </c>
    </row>
    <row r="25" spans="1:12" ht="16.5" customHeight="1" thickBot="1" x14ac:dyDescent="0.3">
      <c r="A25" s="13" t="s">
        <v>41</v>
      </c>
      <c r="B25" s="14"/>
      <c r="C25" s="72">
        <f>SUM(C3:C24)</f>
        <v>2.6729166666666666</v>
      </c>
      <c r="D25" s="73">
        <f t="shared" si="0"/>
        <v>4.3251078748651559E-3</v>
      </c>
      <c r="E25" s="72">
        <f>SUM(E3:E24)</f>
        <v>0.12291666666666667</v>
      </c>
      <c r="F25" s="73">
        <f t="shared" si="1"/>
        <v>1.9889428263214671E-4</v>
      </c>
      <c r="G25" s="72">
        <f>SUM(G3:G24)</f>
        <v>1.5173611111111109</v>
      </c>
      <c r="H25" s="73">
        <f t="shared" si="2"/>
        <v>2.4552768788205677E-3</v>
      </c>
      <c r="I25" s="74">
        <f t="shared" si="5"/>
        <v>4.3131944444444441</v>
      </c>
      <c r="J25" s="7">
        <f>SUM(J3:J24)</f>
        <v>618</v>
      </c>
      <c r="K25" s="26">
        <f xml:space="preserve"> SUM(J25-I25)</f>
        <v>613.68680555555557</v>
      </c>
      <c r="L25" s="34">
        <f t="shared" si="4"/>
        <v>0.9930207209636821</v>
      </c>
    </row>
    <row r="26" spans="1:12" x14ac:dyDescent="0.2">
      <c r="K26" s="3"/>
      <c r="L26" s="3"/>
    </row>
    <row r="27" spans="1:12" x14ac:dyDescent="0.2">
      <c r="J27" s="47"/>
    </row>
    <row r="29" spans="1:12" x14ac:dyDescent="0.2">
      <c r="J29" s="48" t="s">
        <v>66</v>
      </c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11" ht="12.75" customHeight="1" thickBot="1" x14ac:dyDescent="0.25">
      <c r="E33" s="132"/>
      <c r="G33" s="130"/>
    </row>
    <row r="34" spans="1:11" ht="13.5" thickBot="1" x14ac:dyDescent="0.25">
      <c r="C34" s="116" t="s">
        <v>90</v>
      </c>
      <c r="D34" s="134"/>
      <c r="E34" s="132"/>
      <c r="G34" s="130"/>
    </row>
    <row r="35" spans="1:11" ht="13.5" customHeight="1" thickBot="1" x14ac:dyDescent="0.25">
      <c r="C35" s="36" t="s">
        <v>45</v>
      </c>
      <c r="D35" s="20" t="s">
        <v>46</v>
      </c>
      <c r="E35" s="133"/>
      <c r="G35" s="131"/>
      <c r="K35" s="2"/>
    </row>
    <row r="36" spans="1:11" ht="16.5" thickBot="1" x14ac:dyDescent="0.3">
      <c r="A36" s="53" t="s">
        <v>27</v>
      </c>
      <c r="B36" s="13" t="s">
        <v>82</v>
      </c>
      <c r="C36" s="68">
        <v>3.8145833333333323</v>
      </c>
      <c r="D36" s="50">
        <f>SUM(C36/F36)</f>
        <v>0.13623511904761901</v>
      </c>
      <c r="E36" s="51">
        <f>SUM(C36)</f>
        <v>3.8145833333333323</v>
      </c>
      <c r="F36" s="40">
        <v>28</v>
      </c>
      <c r="G36" s="51" t="str">
        <f xml:space="preserve"> TEXT(F36-E36, "[H]:MM:SS")</f>
        <v>580:27:00</v>
      </c>
      <c r="H36" s="42">
        <f>SUM(G36/F36)</f>
        <v>0.86376488095238102</v>
      </c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0" sqref="J30"/>
    </sheetView>
  </sheetViews>
  <sheetFormatPr defaultRowHeight="12.75" x14ac:dyDescent="0.2"/>
  <cols>
    <col min="1" max="1" width="27.42578125" customWidth="1"/>
    <col min="2" max="2" width="8.42578125" customWidth="1"/>
    <col min="3" max="3" width="11.42578125" customWidth="1"/>
    <col min="4" max="4" width="10.7109375" customWidth="1"/>
    <col min="5" max="5" width="13.140625" customWidth="1"/>
    <col min="6" max="6" width="12.7109375" customWidth="1"/>
    <col min="7" max="7" width="12.5703125" customWidth="1"/>
    <col min="8" max="8" width="10.7109375" customWidth="1"/>
    <col min="9" max="9" width="17.7109375" customWidth="1"/>
    <col min="10" max="10" width="14.42578125" customWidth="1"/>
    <col min="11" max="11" width="17.7109375" customWidth="1"/>
    <col min="12" max="12" width="10.7109375" customWidth="1"/>
  </cols>
  <sheetData>
    <row r="1" spans="1:12" ht="50.1" customHeight="1" thickBot="1" x14ac:dyDescent="0.3">
      <c r="A1" s="118">
        <v>41699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16"/>
    </row>
    <row r="2" spans="1:12" ht="16.5" customHeight="1" thickBot="1" x14ac:dyDescent="0.25">
      <c r="A2" s="120"/>
      <c r="B2" s="121"/>
      <c r="C2" s="36" t="s">
        <v>45</v>
      </c>
      <c r="D2" s="36" t="s">
        <v>46</v>
      </c>
      <c r="E2" s="36" t="s">
        <v>45</v>
      </c>
      <c r="F2" s="36" t="s">
        <v>46</v>
      </c>
      <c r="G2" s="36" t="s">
        <v>45</v>
      </c>
      <c r="H2" s="37" t="s">
        <v>46</v>
      </c>
      <c r="I2" s="129"/>
      <c r="J2" s="21"/>
      <c r="K2" s="23"/>
      <c r="L2" s="17"/>
    </row>
    <row r="3" spans="1:12" ht="16.5" customHeight="1" thickBot="1" x14ac:dyDescent="0.3">
      <c r="A3" s="10" t="s">
        <v>0</v>
      </c>
      <c r="B3" s="71" t="s">
        <v>67</v>
      </c>
      <c r="C3" s="57">
        <v>1.2486111111111111</v>
      </c>
      <c r="D3" s="32">
        <f>SUM(C3/J3)</f>
        <v>4.027777777777778E-2</v>
      </c>
      <c r="E3" s="61">
        <v>0</v>
      </c>
      <c r="F3" s="32">
        <f t="shared" ref="F3:F25" si="0">SUM(E3/J3)</f>
        <v>0</v>
      </c>
      <c r="G3" s="57">
        <v>6.5972222222222224E-2</v>
      </c>
      <c r="H3" s="32">
        <f t="shared" ref="H3:H25" si="1">SUM(G3/J3)</f>
        <v>2.128136200716846E-3</v>
      </c>
      <c r="I3" s="40">
        <f>SUM(C3+E3+G3)</f>
        <v>1.3145833333333334</v>
      </c>
      <c r="J3" s="7">
        <v>31</v>
      </c>
      <c r="K3" s="26" t="str">
        <f t="shared" ref="K3:K24" si="2" xml:space="preserve"> TEXT(J3-I3, "[H]:MM:SS")</f>
        <v>712:27:00</v>
      </c>
      <c r="L3" s="12">
        <f t="shared" ref="L3:L25" si="3">SUM(K3/J3)</f>
        <v>0.95759408602150542</v>
      </c>
    </row>
    <row r="4" spans="1:12" ht="16.5" thickBot="1" x14ac:dyDescent="0.3">
      <c r="A4" s="10" t="s">
        <v>2</v>
      </c>
      <c r="B4" s="71" t="s">
        <v>96</v>
      </c>
      <c r="C4" s="61">
        <v>0</v>
      </c>
      <c r="D4" s="32">
        <f t="shared" ref="D4:D25" si="4">SUM(C4/J4)</f>
        <v>0</v>
      </c>
      <c r="E4" s="61">
        <v>0</v>
      </c>
      <c r="F4" s="32">
        <f t="shared" si="0"/>
        <v>0</v>
      </c>
      <c r="G4" s="61">
        <v>0</v>
      </c>
      <c r="H4" s="32">
        <f t="shared" si="1"/>
        <v>0</v>
      </c>
      <c r="I4" s="40">
        <f t="shared" ref="I4:I25" si="5">SUM(C4+E4+G4)</f>
        <v>0</v>
      </c>
      <c r="J4" s="7">
        <v>31</v>
      </c>
      <c r="K4" s="26" t="str">
        <f t="shared" si="2"/>
        <v>744:00:00</v>
      </c>
      <c r="L4" s="27">
        <f t="shared" si="3"/>
        <v>1</v>
      </c>
    </row>
    <row r="5" spans="1:12" ht="16.5" thickBot="1" x14ac:dyDescent="0.3">
      <c r="A5" s="10" t="s">
        <v>47</v>
      </c>
      <c r="B5" s="71" t="s">
        <v>69</v>
      </c>
      <c r="C5" s="61">
        <v>0</v>
      </c>
      <c r="D5" s="32">
        <f t="shared" si="4"/>
        <v>0</v>
      </c>
      <c r="E5" s="61">
        <v>0</v>
      </c>
      <c r="F5" s="32">
        <f t="shared" si="0"/>
        <v>0</v>
      </c>
      <c r="G5" s="61">
        <v>0</v>
      </c>
      <c r="H5" s="32">
        <f t="shared" si="1"/>
        <v>0</v>
      </c>
      <c r="I5" s="40">
        <f t="shared" si="5"/>
        <v>0</v>
      </c>
      <c r="J5" s="7">
        <v>31</v>
      </c>
      <c r="K5" s="26" t="str">
        <f t="shared" si="2"/>
        <v>744:00:00</v>
      </c>
      <c r="L5" s="27">
        <f t="shared" si="3"/>
        <v>1</v>
      </c>
    </row>
    <row r="6" spans="1:12" ht="16.5" thickBot="1" x14ac:dyDescent="0.3">
      <c r="A6" s="10" t="s">
        <v>5</v>
      </c>
      <c r="B6" s="71" t="s">
        <v>97</v>
      </c>
      <c r="C6" s="61">
        <v>0</v>
      </c>
      <c r="D6" s="32">
        <f t="shared" si="4"/>
        <v>0</v>
      </c>
      <c r="E6" s="61">
        <v>0</v>
      </c>
      <c r="F6" s="32">
        <f t="shared" si="0"/>
        <v>0</v>
      </c>
      <c r="G6" s="57">
        <v>0.18611111111111112</v>
      </c>
      <c r="H6" s="32">
        <f t="shared" si="1"/>
        <v>6.0035842293906811E-3</v>
      </c>
      <c r="I6" s="40">
        <f t="shared" si="5"/>
        <v>0.18611111111111112</v>
      </c>
      <c r="J6" s="7">
        <v>31</v>
      </c>
      <c r="K6" s="26" t="str">
        <f t="shared" si="2"/>
        <v>739:32:00</v>
      </c>
      <c r="L6" s="27">
        <f t="shared" si="3"/>
        <v>0.99399641577060927</v>
      </c>
    </row>
    <row r="7" spans="1:12" ht="16.5" thickBot="1" x14ac:dyDescent="0.3">
      <c r="A7" s="10" t="s">
        <v>7</v>
      </c>
      <c r="B7" s="71" t="s">
        <v>98</v>
      </c>
      <c r="C7" s="61">
        <v>0</v>
      </c>
      <c r="D7" s="32">
        <f t="shared" si="4"/>
        <v>0</v>
      </c>
      <c r="E7" s="57">
        <v>0.16666666666666666</v>
      </c>
      <c r="F7" s="32">
        <f t="shared" si="0"/>
        <v>5.3763440860215049E-3</v>
      </c>
      <c r="G7" s="61">
        <v>0</v>
      </c>
      <c r="H7" s="32">
        <f t="shared" si="1"/>
        <v>0</v>
      </c>
      <c r="I7" s="40">
        <f t="shared" si="5"/>
        <v>0.16666666666666666</v>
      </c>
      <c r="J7" s="7">
        <v>31</v>
      </c>
      <c r="K7" s="26" t="str">
        <f t="shared" si="2"/>
        <v>740:00:00</v>
      </c>
      <c r="L7" s="27">
        <f t="shared" si="3"/>
        <v>0.9946236559139785</v>
      </c>
    </row>
    <row r="8" spans="1:12" ht="16.5" thickBot="1" x14ac:dyDescent="0.3">
      <c r="A8" s="10" t="s">
        <v>9</v>
      </c>
      <c r="B8" s="71" t="s">
        <v>72</v>
      </c>
      <c r="C8" s="57">
        <v>0.24444444444444446</v>
      </c>
      <c r="D8" s="32">
        <f t="shared" si="4"/>
        <v>7.8853046594982087E-3</v>
      </c>
      <c r="E8" s="57">
        <v>9.375E-2</v>
      </c>
      <c r="F8" s="32">
        <f t="shared" si="0"/>
        <v>3.0241935483870967E-3</v>
      </c>
      <c r="G8" s="61">
        <v>0</v>
      </c>
      <c r="H8" s="32">
        <f t="shared" si="1"/>
        <v>0</v>
      </c>
      <c r="I8" s="40">
        <f t="shared" si="5"/>
        <v>0.33819444444444446</v>
      </c>
      <c r="J8" s="7">
        <v>31</v>
      </c>
      <c r="K8" s="26" t="str">
        <f t="shared" si="2"/>
        <v>735:53:00</v>
      </c>
      <c r="L8" s="27">
        <f t="shared" si="3"/>
        <v>0.98909050179211477</v>
      </c>
    </row>
    <row r="9" spans="1:12" ht="16.5" thickBot="1" x14ac:dyDescent="0.3">
      <c r="A9" s="10" t="s">
        <v>11</v>
      </c>
      <c r="B9" s="71" t="s">
        <v>73</v>
      </c>
      <c r="C9" s="57">
        <v>0.17222222222222225</v>
      </c>
      <c r="D9" s="32">
        <f t="shared" si="4"/>
        <v>5.5555555555555566E-3</v>
      </c>
      <c r="E9" s="57">
        <v>3.125E-2</v>
      </c>
      <c r="F9" s="32">
        <f t="shared" si="0"/>
        <v>1.0080645161290322E-3</v>
      </c>
      <c r="G9" s="61">
        <v>0</v>
      </c>
      <c r="H9" s="32">
        <f t="shared" si="1"/>
        <v>0</v>
      </c>
      <c r="I9" s="40">
        <f t="shared" si="5"/>
        <v>0.20347222222222225</v>
      </c>
      <c r="J9" s="7">
        <v>31</v>
      </c>
      <c r="K9" s="26" t="str">
        <f t="shared" si="2"/>
        <v>739:07:00</v>
      </c>
      <c r="L9" s="27">
        <f t="shared" si="3"/>
        <v>0.99343637992831546</v>
      </c>
    </row>
    <row r="10" spans="1:12" ht="16.5" thickBot="1" x14ac:dyDescent="0.3">
      <c r="A10" s="10" t="s">
        <v>13</v>
      </c>
      <c r="B10" s="71" t="s">
        <v>74</v>
      </c>
      <c r="C10" s="61">
        <v>0</v>
      </c>
      <c r="D10" s="32">
        <f t="shared" si="4"/>
        <v>0</v>
      </c>
      <c r="E10" s="61">
        <v>0</v>
      </c>
      <c r="F10" s="32">
        <f t="shared" si="0"/>
        <v>0</v>
      </c>
      <c r="G10" s="61">
        <v>0</v>
      </c>
      <c r="H10" s="32">
        <f t="shared" si="1"/>
        <v>0</v>
      </c>
      <c r="I10" s="40">
        <f t="shared" si="5"/>
        <v>0</v>
      </c>
      <c r="J10" s="7">
        <v>31</v>
      </c>
      <c r="K10" s="26" t="str">
        <f t="shared" si="2"/>
        <v>744:00:00</v>
      </c>
      <c r="L10" s="27">
        <f t="shared" si="3"/>
        <v>1</v>
      </c>
    </row>
    <row r="11" spans="1:12" ht="16.5" thickBot="1" x14ac:dyDescent="0.3">
      <c r="A11" s="10" t="s">
        <v>15</v>
      </c>
      <c r="B11" s="71" t="s">
        <v>99</v>
      </c>
      <c r="C11" s="61">
        <v>0</v>
      </c>
      <c r="D11" s="32">
        <f t="shared" si="4"/>
        <v>0</v>
      </c>
      <c r="E11" s="61">
        <v>0</v>
      </c>
      <c r="F11" s="32">
        <f t="shared" si="0"/>
        <v>0</v>
      </c>
      <c r="G11" s="61">
        <v>0</v>
      </c>
      <c r="H11" s="32">
        <f t="shared" si="1"/>
        <v>0</v>
      </c>
      <c r="I11" s="40">
        <f t="shared" si="5"/>
        <v>0</v>
      </c>
      <c r="J11" s="7">
        <v>31</v>
      </c>
      <c r="K11" s="26" t="str">
        <f t="shared" si="2"/>
        <v>744:00:00</v>
      </c>
      <c r="L11" s="27">
        <f t="shared" si="3"/>
        <v>1</v>
      </c>
    </row>
    <row r="12" spans="1:12" ht="16.5" thickBot="1" x14ac:dyDescent="0.3">
      <c r="A12" s="10" t="s">
        <v>17</v>
      </c>
      <c r="B12" s="71" t="s">
        <v>100</v>
      </c>
      <c r="C12" s="61">
        <v>0</v>
      </c>
      <c r="D12" s="32">
        <f t="shared" si="4"/>
        <v>0</v>
      </c>
      <c r="E12" s="61">
        <v>0</v>
      </c>
      <c r="F12" s="32">
        <f t="shared" si="0"/>
        <v>0</v>
      </c>
      <c r="G12" s="61">
        <v>0</v>
      </c>
      <c r="H12" s="32">
        <f t="shared" si="1"/>
        <v>0</v>
      </c>
      <c r="I12" s="40">
        <f t="shared" si="5"/>
        <v>0</v>
      </c>
      <c r="J12" s="7">
        <v>31</v>
      </c>
      <c r="K12" s="26" t="str">
        <f t="shared" si="2"/>
        <v>744:00:00</v>
      </c>
      <c r="L12" s="27">
        <f t="shared" si="3"/>
        <v>1</v>
      </c>
    </row>
    <row r="13" spans="1:12" ht="16.5" thickBot="1" x14ac:dyDescent="0.3">
      <c r="A13" s="10" t="s">
        <v>48</v>
      </c>
      <c r="B13" s="71" t="s">
        <v>77</v>
      </c>
      <c r="C13" s="61">
        <v>0</v>
      </c>
      <c r="D13" s="32">
        <f t="shared" si="4"/>
        <v>0</v>
      </c>
      <c r="E13" s="61">
        <v>0</v>
      </c>
      <c r="F13" s="32">
        <f t="shared" si="0"/>
        <v>0</v>
      </c>
      <c r="G13" s="61">
        <v>0</v>
      </c>
      <c r="H13" s="32">
        <f t="shared" si="1"/>
        <v>0</v>
      </c>
      <c r="I13" s="40">
        <f t="shared" si="5"/>
        <v>0</v>
      </c>
      <c r="J13" s="7">
        <v>31</v>
      </c>
      <c r="K13" s="26" t="str">
        <f t="shared" si="2"/>
        <v>744:00:00</v>
      </c>
      <c r="L13" s="27">
        <f t="shared" si="3"/>
        <v>1</v>
      </c>
    </row>
    <row r="14" spans="1:12" ht="16.5" thickBot="1" x14ac:dyDescent="0.3">
      <c r="A14" s="10" t="s">
        <v>49</v>
      </c>
      <c r="B14" s="71" t="s">
        <v>78</v>
      </c>
      <c r="C14" s="61">
        <v>0</v>
      </c>
      <c r="D14" s="32">
        <f t="shared" si="4"/>
        <v>0</v>
      </c>
      <c r="E14" s="61">
        <v>0</v>
      </c>
      <c r="F14" s="32">
        <f t="shared" si="0"/>
        <v>0</v>
      </c>
      <c r="G14" s="61">
        <v>0</v>
      </c>
      <c r="H14" s="32">
        <f t="shared" si="1"/>
        <v>0</v>
      </c>
      <c r="I14" s="40">
        <f t="shared" si="5"/>
        <v>0</v>
      </c>
      <c r="J14" s="7">
        <v>31</v>
      </c>
      <c r="K14" s="26" t="str">
        <f t="shared" si="2"/>
        <v>744:00:00</v>
      </c>
      <c r="L14" s="27">
        <f t="shared" si="3"/>
        <v>1</v>
      </c>
    </row>
    <row r="15" spans="1:12" ht="16.5" thickBot="1" x14ac:dyDescent="0.3">
      <c r="A15" s="10" t="s">
        <v>21</v>
      </c>
      <c r="B15" s="71" t="s">
        <v>79</v>
      </c>
      <c r="C15" s="57">
        <v>0.40763888888888883</v>
      </c>
      <c r="D15" s="32">
        <f t="shared" si="4"/>
        <v>1.314964157706093E-2</v>
      </c>
      <c r="E15" s="57">
        <v>0.1423611111111111</v>
      </c>
      <c r="F15" s="32">
        <f t="shared" si="0"/>
        <v>4.5922939068100358E-3</v>
      </c>
      <c r="G15" s="61">
        <v>0</v>
      </c>
      <c r="H15" s="32">
        <f t="shared" si="1"/>
        <v>0</v>
      </c>
      <c r="I15" s="40">
        <f t="shared" si="5"/>
        <v>0.54999999999999993</v>
      </c>
      <c r="J15" s="7">
        <v>31</v>
      </c>
      <c r="K15" s="26" t="str">
        <f t="shared" si="2"/>
        <v>730:48:00</v>
      </c>
      <c r="L15" s="27">
        <f t="shared" si="3"/>
        <v>0.98225806451612896</v>
      </c>
    </row>
    <row r="16" spans="1:12" ht="16.5" thickBot="1" x14ac:dyDescent="0.3">
      <c r="A16" s="10" t="s">
        <v>23</v>
      </c>
      <c r="B16" s="71" t="s">
        <v>80</v>
      </c>
      <c r="C16" s="57">
        <v>1.4951388888888886</v>
      </c>
      <c r="D16" s="32">
        <f t="shared" si="4"/>
        <v>4.8230286738351245E-2</v>
      </c>
      <c r="E16" s="61">
        <v>0</v>
      </c>
      <c r="F16" s="32">
        <f t="shared" si="0"/>
        <v>0</v>
      </c>
      <c r="G16" s="61">
        <v>0</v>
      </c>
      <c r="H16" s="32">
        <f t="shared" si="1"/>
        <v>0</v>
      </c>
      <c r="I16" s="40">
        <f t="shared" si="5"/>
        <v>1.4951388888888886</v>
      </c>
      <c r="J16" s="7">
        <v>31</v>
      </c>
      <c r="K16" s="26" t="str">
        <f t="shared" si="2"/>
        <v>708:07:00</v>
      </c>
      <c r="L16" s="27">
        <f t="shared" si="3"/>
        <v>0.95176971326164872</v>
      </c>
    </row>
    <row r="17" spans="1:12" ht="16.5" thickBot="1" x14ac:dyDescent="0.3">
      <c r="A17" s="10" t="s">
        <v>25</v>
      </c>
      <c r="B17" s="71" t="s">
        <v>81</v>
      </c>
      <c r="C17" s="61">
        <v>0</v>
      </c>
      <c r="D17" s="32">
        <f t="shared" si="4"/>
        <v>0</v>
      </c>
      <c r="E17" s="57">
        <v>3.125E-2</v>
      </c>
      <c r="F17" s="32">
        <f t="shared" si="0"/>
        <v>1.0080645161290322E-3</v>
      </c>
      <c r="G17" s="57">
        <v>0.27013888888888887</v>
      </c>
      <c r="H17" s="32">
        <f t="shared" si="1"/>
        <v>8.7141577060931893E-3</v>
      </c>
      <c r="I17" s="40">
        <f t="shared" si="5"/>
        <v>0.30138888888888887</v>
      </c>
      <c r="J17" s="7">
        <v>31</v>
      </c>
      <c r="K17" s="26" t="str">
        <f t="shared" si="2"/>
        <v>736:46:00</v>
      </c>
      <c r="L17" s="27">
        <f t="shared" si="3"/>
        <v>0.9902777777777777</v>
      </c>
    </row>
    <row r="18" spans="1:12" ht="16.5" thickBot="1" x14ac:dyDescent="0.3">
      <c r="A18" s="10" t="s">
        <v>27</v>
      </c>
      <c r="B18" s="71" t="s">
        <v>83</v>
      </c>
      <c r="C18" s="61">
        <v>0</v>
      </c>
      <c r="D18" s="32">
        <f t="shared" si="4"/>
        <v>0</v>
      </c>
      <c r="E18" s="61">
        <v>0</v>
      </c>
      <c r="F18" s="32">
        <f t="shared" si="0"/>
        <v>0</v>
      </c>
      <c r="G18" s="61">
        <v>0</v>
      </c>
      <c r="H18" s="32">
        <f t="shared" si="1"/>
        <v>0</v>
      </c>
      <c r="I18" s="40">
        <f t="shared" si="5"/>
        <v>0</v>
      </c>
      <c r="J18" s="7">
        <v>31</v>
      </c>
      <c r="K18" s="26" t="str">
        <f t="shared" si="2"/>
        <v>744:00:00</v>
      </c>
      <c r="L18" s="27">
        <f t="shared" si="3"/>
        <v>1</v>
      </c>
    </row>
    <row r="19" spans="1:12" ht="16.5" thickBot="1" x14ac:dyDescent="0.3">
      <c r="A19" s="10" t="s">
        <v>29</v>
      </c>
      <c r="B19" s="71" t="s">
        <v>101</v>
      </c>
      <c r="C19" s="61">
        <v>0</v>
      </c>
      <c r="D19" s="32">
        <f t="shared" si="4"/>
        <v>0</v>
      </c>
      <c r="E19" s="61">
        <v>0</v>
      </c>
      <c r="F19" s="32">
        <f t="shared" si="0"/>
        <v>0</v>
      </c>
      <c r="G19" s="61">
        <v>0</v>
      </c>
      <c r="H19" s="32">
        <f t="shared" si="1"/>
        <v>0</v>
      </c>
      <c r="I19" s="40">
        <f t="shared" si="5"/>
        <v>0</v>
      </c>
      <c r="J19" s="7">
        <v>31</v>
      </c>
      <c r="K19" s="26" t="str">
        <f t="shared" si="2"/>
        <v>744:00:00</v>
      </c>
      <c r="L19" s="27">
        <f t="shared" si="3"/>
        <v>1</v>
      </c>
    </row>
    <row r="20" spans="1:12" ht="16.5" thickBot="1" x14ac:dyDescent="0.3">
      <c r="A20" s="10" t="s">
        <v>31</v>
      </c>
      <c r="B20" s="71" t="s">
        <v>102</v>
      </c>
      <c r="C20" s="61">
        <v>0</v>
      </c>
      <c r="D20" s="32">
        <f t="shared" si="4"/>
        <v>0</v>
      </c>
      <c r="E20" s="61">
        <v>0</v>
      </c>
      <c r="F20" s="32">
        <f t="shared" si="0"/>
        <v>0</v>
      </c>
      <c r="G20" s="61">
        <v>0</v>
      </c>
      <c r="H20" s="32">
        <f t="shared" si="1"/>
        <v>0</v>
      </c>
      <c r="I20" s="40">
        <f t="shared" si="5"/>
        <v>0</v>
      </c>
      <c r="J20" s="7">
        <v>31</v>
      </c>
      <c r="K20" s="26" t="str">
        <f t="shared" si="2"/>
        <v>744:00:00</v>
      </c>
      <c r="L20" s="27">
        <f t="shared" si="3"/>
        <v>1</v>
      </c>
    </row>
    <row r="21" spans="1:12" ht="16.5" thickBot="1" x14ac:dyDescent="0.3">
      <c r="A21" s="10" t="s">
        <v>33</v>
      </c>
      <c r="B21" s="71" t="s">
        <v>86</v>
      </c>
      <c r="C21" s="57">
        <v>8.6805555555555552E-2</v>
      </c>
      <c r="D21" s="32">
        <f t="shared" si="4"/>
        <v>2.800179211469534E-3</v>
      </c>
      <c r="E21" s="61">
        <v>0</v>
      </c>
      <c r="F21" s="32">
        <f t="shared" si="0"/>
        <v>0</v>
      </c>
      <c r="G21" s="57">
        <v>0.27916666666666662</v>
      </c>
      <c r="H21" s="32">
        <f t="shared" si="1"/>
        <v>9.0053763440860208E-3</v>
      </c>
      <c r="I21" s="40">
        <f t="shared" si="5"/>
        <v>0.36597222222222214</v>
      </c>
      <c r="J21" s="7">
        <v>31</v>
      </c>
      <c r="K21" s="26" t="str">
        <f t="shared" si="2"/>
        <v>735:13:00</v>
      </c>
      <c r="L21" s="27">
        <f t="shared" si="3"/>
        <v>0.98819444444444449</v>
      </c>
    </row>
    <row r="22" spans="1:12" ht="16.5" thickBot="1" x14ac:dyDescent="0.3">
      <c r="A22" s="10" t="s">
        <v>35</v>
      </c>
      <c r="B22" s="71" t="s">
        <v>87</v>
      </c>
      <c r="C22" s="61">
        <v>0</v>
      </c>
      <c r="D22" s="32">
        <f t="shared" si="4"/>
        <v>0</v>
      </c>
      <c r="E22" s="61">
        <v>0</v>
      </c>
      <c r="F22" s="32">
        <f t="shared" si="0"/>
        <v>0</v>
      </c>
      <c r="G22" s="61">
        <v>0</v>
      </c>
      <c r="H22" s="32">
        <f t="shared" si="1"/>
        <v>0</v>
      </c>
      <c r="I22" s="40">
        <f t="shared" si="5"/>
        <v>0</v>
      </c>
      <c r="J22" s="7">
        <v>31</v>
      </c>
      <c r="K22" s="26" t="str">
        <f t="shared" si="2"/>
        <v>744:00:00</v>
      </c>
      <c r="L22" s="27">
        <f t="shared" si="3"/>
        <v>1</v>
      </c>
    </row>
    <row r="23" spans="1:12" ht="16.5" thickBot="1" x14ac:dyDescent="0.3">
      <c r="A23" s="10" t="s">
        <v>37</v>
      </c>
      <c r="B23" s="71" t="s">
        <v>88</v>
      </c>
      <c r="C23" s="61">
        <v>0</v>
      </c>
      <c r="D23" s="32">
        <f t="shared" si="4"/>
        <v>0</v>
      </c>
      <c r="E23" s="61">
        <v>0</v>
      </c>
      <c r="F23" s="32">
        <f t="shared" si="0"/>
        <v>0</v>
      </c>
      <c r="G23" s="61">
        <v>0</v>
      </c>
      <c r="H23" s="32">
        <f t="shared" si="1"/>
        <v>0</v>
      </c>
      <c r="I23" s="40">
        <f t="shared" si="5"/>
        <v>0</v>
      </c>
      <c r="J23" s="7">
        <v>31</v>
      </c>
      <c r="K23" s="26" t="str">
        <f t="shared" si="2"/>
        <v>744:00:00</v>
      </c>
      <c r="L23" s="27">
        <f t="shared" si="3"/>
        <v>1</v>
      </c>
    </row>
    <row r="24" spans="1:12" ht="16.5" thickBot="1" x14ac:dyDescent="0.3">
      <c r="A24" s="10" t="s">
        <v>39</v>
      </c>
      <c r="B24" s="71" t="s">
        <v>89</v>
      </c>
      <c r="C24" s="75">
        <v>0</v>
      </c>
      <c r="D24" s="76">
        <f t="shared" si="4"/>
        <v>0</v>
      </c>
      <c r="E24" s="75">
        <v>0</v>
      </c>
      <c r="F24" s="76">
        <f t="shared" si="0"/>
        <v>0</v>
      </c>
      <c r="G24" s="75">
        <v>0</v>
      </c>
      <c r="H24" s="76">
        <f t="shared" si="1"/>
        <v>0</v>
      </c>
      <c r="I24" s="77">
        <f t="shared" si="5"/>
        <v>0</v>
      </c>
      <c r="J24" s="7">
        <v>31</v>
      </c>
      <c r="K24" s="26" t="str">
        <f t="shared" si="2"/>
        <v>744:00:00</v>
      </c>
      <c r="L24" s="27">
        <f t="shared" si="3"/>
        <v>1</v>
      </c>
    </row>
    <row r="25" spans="1:12" ht="16.5" thickBot="1" x14ac:dyDescent="0.3">
      <c r="A25" s="13" t="s">
        <v>41</v>
      </c>
      <c r="B25" s="14"/>
      <c r="C25" s="15">
        <f>SUM(C3:C24)</f>
        <v>3.6548611111111104</v>
      </c>
      <c r="D25" s="11">
        <f t="shared" si="4"/>
        <v>5.3590338872596928E-3</v>
      </c>
      <c r="E25" s="15">
        <f>SUM(E3:E24)</f>
        <v>0.46527777777777773</v>
      </c>
      <c r="F25" s="11">
        <f t="shared" si="0"/>
        <v>6.8222548061257736E-4</v>
      </c>
      <c r="G25" s="15">
        <f>SUM(G3:G24)</f>
        <v>0.80138888888888871</v>
      </c>
      <c r="H25" s="11">
        <f t="shared" si="1"/>
        <v>1.1750570218312152E-3</v>
      </c>
      <c r="I25" s="26">
        <f t="shared" si="5"/>
        <v>4.9215277777777775</v>
      </c>
      <c r="J25" s="7">
        <f>SUM(J3:J24)</f>
        <v>682</v>
      </c>
      <c r="K25" s="26">
        <f xml:space="preserve"> SUM(J25-I25)</f>
        <v>677.07847222222222</v>
      </c>
      <c r="L25" s="34">
        <f t="shared" si="3"/>
        <v>0.99278368361029645</v>
      </c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62">
        <v>5.0951388888888882</v>
      </c>
      <c r="D36" s="50">
        <f>SUM(C36/F36)</f>
        <v>0.16435931899641576</v>
      </c>
      <c r="E36" s="51">
        <f>SUM(C36)</f>
        <v>5.0951388888888882</v>
      </c>
      <c r="F36" s="40">
        <v>31</v>
      </c>
      <c r="G36" s="51" t="str">
        <f xml:space="preserve"> TEXT(F36-E36, "[H]:MM:SS")</f>
        <v>621:43:00</v>
      </c>
      <c r="H36" s="42">
        <f>SUM(G36/F36)</f>
        <v>0.83564068100358435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70" zoomScaleNormal="70" workbookViewId="0">
      <selection activeCell="D32" sqref="D32"/>
    </sheetView>
  </sheetViews>
  <sheetFormatPr defaultRowHeight="12.75" x14ac:dyDescent="0.2"/>
  <cols>
    <col min="1" max="1" width="27.28515625" customWidth="1"/>
    <col min="3" max="3" width="18" customWidth="1"/>
    <col min="4" max="15" width="15.7109375" customWidth="1"/>
    <col min="16" max="16" width="18.85546875" customWidth="1"/>
    <col min="17" max="17" width="18.28515625" customWidth="1"/>
    <col min="18" max="18" width="13.42578125" customWidth="1"/>
  </cols>
  <sheetData>
    <row r="1" spans="1:18" ht="69" customHeight="1" x14ac:dyDescent="0.25">
      <c r="A1" s="80"/>
      <c r="B1" s="80"/>
      <c r="C1" s="78" t="s">
        <v>52</v>
      </c>
      <c r="D1" s="78" t="s">
        <v>53</v>
      </c>
      <c r="E1" s="78" t="s">
        <v>54</v>
      </c>
      <c r="F1" s="78" t="s">
        <v>55</v>
      </c>
      <c r="G1" s="78" t="s">
        <v>56</v>
      </c>
      <c r="H1" s="78" t="s">
        <v>57</v>
      </c>
      <c r="I1" s="78" t="s">
        <v>58</v>
      </c>
      <c r="J1" s="78" t="s">
        <v>59</v>
      </c>
      <c r="K1" s="78" t="s">
        <v>60</v>
      </c>
      <c r="L1" s="78" t="s">
        <v>61</v>
      </c>
      <c r="M1" s="78" t="s">
        <v>62</v>
      </c>
      <c r="N1" s="78" t="s">
        <v>63</v>
      </c>
      <c r="O1" s="137" t="s">
        <v>50</v>
      </c>
      <c r="P1" s="80"/>
      <c r="Q1" s="79" t="s">
        <v>51</v>
      </c>
      <c r="R1" s="80"/>
    </row>
    <row r="2" spans="1:18" ht="16.5" customHeight="1" thickBot="1" x14ac:dyDescent="0.3">
      <c r="A2" s="80"/>
      <c r="B2" s="80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37"/>
      <c r="P2" s="80"/>
      <c r="Q2" s="80"/>
      <c r="R2" s="80"/>
    </row>
    <row r="3" spans="1:18" ht="16.5" customHeight="1" thickBot="1" x14ac:dyDescent="0.3">
      <c r="A3" s="113" t="s">
        <v>0</v>
      </c>
      <c r="B3" s="81" t="s">
        <v>1</v>
      </c>
      <c r="C3" s="89">
        <f>(APR!I3)</f>
        <v>0.13263888888888889</v>
      </c>
      <c r="D3" s="90">
        <f>(MAY!I3)</f>
        <v>0.28055555555555556</v>
      </c>
      <c r="E3" s="90">
        <f>(JUN!I3)</f>
        <v>7.6388888888888895E-2</v>
      </c>
      <c r="F3" s="91">
        <f>(JUL!I3)</f>
        <v>1.6701388888888888</v>
      </c>
      <c r="G3" s="90">
        <f>(AUG!I3)</f>
        <v>1.7083333333333335</v>
      </c>
      <c r="H3" s="91">
        <f>(SEP!I3)</f>
        <v>0.87013888888888891</v>
      </c>
      <c r="I3" s="92">
        <f>(OCT!I3)</f>
        <v>1.9590277777777776</v>
      </c>
      <c r="J3" s="90">
        <f>(NOV!I3)</f>
        <v>0.38888888888888884</v>
      </c>
      <c r="K3" s="90">
        <f>(DEC!I3)</f>
        <v>0.3298611111111111</v>
      </c>
      <c r="L3" s="90">
        <f>(JAN!I3)</f>
        <v>0.68055555555555558</v>
      </c>
      <c r="M3" s="90">
        <f>(FEB!I3)</f>
        <v>0.10416666666666666</v>
      </c>
      <c r="N3" s="101">
        <f>(MAR!I3)</f>
        <v>1.3145833333333334</v>
      </c>
      <c r="O3" s="104">
        <f>SUM(C3:N3)</f>
        <v>9.5152777777777775</v>
      </c>
      <c r="P3" s="110">
        <v>365</v>
      </c>
      <c r="Q3" s="107" t="str">
        <f xml:space="preserve"> TEXT(P3-O3, "[H]:MM:SS")</f>
        <v>8531:38:00</v>
      </c>
      <c r="R3" s="93">
        <f t="shared" ref="R3:R25" si="0">SUM(Q3/P3)</f>
        <v>0.9739307458143075</v>
      </c>
    </row>
    <row r="4" spans="1:18" ht="18.75" thickBot="1" x14ac:dyDescent="0.3">
      <c r="A4" s="113" t="s">
        <v>2</v>
      </c>
      <c r="B4" s="81" t="s">
        <v>3</v>
      </c>
      <c r="C4" s="94">
        <f>(APR!I4)</f>
        <v>7.0833333333333331E-2</v>
      </c>
      <c r="D4" s="83">
        <f>(MAY!I4)</f>
        <v>9.0277777777777776E-2</v>
      </c>
      <c r="E4" s="83">
        <f>(JUN!I4)</f>
        <v>0</v>
      </c>
      <c r="F4" s="82">
        <f>(JUL!I4)</f>
        <v>0</v>
      </c>
      <c r="G4" s="83">
        <f>(AUG!I4)</f>
        <v>5.9027777777777783E-2</v>
      </c>
      <c r="H4" s="82">
        <f>(SEP!I4)</f>
        <v>2.0833333333333332E-2</v>
      </c>
      <c r="I4" s="84">
        <f>(OCT!I4)</f>
        <v>0</v>
      </c>
      <c r="J4" s="83">
        <f>(NOV!I4)</f>
        <v>2.7777777777777776E-2</v>
      </c>
      <c r="K4" s="83">
        <f>(DEC!I4)</f>
        <v>0.21875</v>
      </c>
      <c r="L4" s="83">
        <f>(JAN!I4)</f>
        <v>0</v>
      </c>
      <c r="M4" s="83">
        <f>(FEB!I4)</f>
        <v>0</v>
      </c>
      <c r="N4" s="102">
        <f>(MAR!I4)</f>
        <v>0</v>
      </c>
      <c r="O4" s="105">
        <f t="shared" ref="O4:O24" si="1">SUM(C4:N4)</f>
        <v>0.48749999999999999</v>
      </c>
      <c r="P4" s="111">
        <v>365</v>
      </c>
      <c r="Q4" s="108" t="str">
        <f t="shared" ref="Q4:Q24" si="2" xml:space="preserve"> TEXT(P4-O4, "[H]:MM:SS")</f>
        <v>8748:18:00</v>
      </c>
      <c r="R4" s="95">
        <f t="shared" si="0"/>
        <v>0.99866438356164378</v>
      </c>
    </row>
    <row r="5" spans="1:18" ht="18.75" thickBot="1" x14ac:dyDescent="0.3">
      <c r="A5" s="113" t="s">
        <v>47</v>
      </c>
      <c r="B5" s="81" t="s">
        <v>4</v>
      </c>
      <c r="C5" s="94">
        <f>(APR!I5)</f>
        <v>0</v>
      </c>
      <c r="D5" s="83">
        <f>(MAY!I5)</f>
        <v>5.4166666666666669E-2</v>
      </c>
      <c r="E5" s="83">
        <f>(JUN!I5)</f>
        <v>1.5277777777777777E-2</v>
      </c>
      <c r="F5" s="82">
        <f>(JUL!I5)</f>
        <v>0</v>
      </c>
      <c r="G5" s="83">
        <f>(AUG!I5)</f>
        <v>0</v>
      </c>
      <c r="H5" s="82">
        <f>(SEP!I5)</f>
        <v>0</v>
      </c>
      <c r="I5" s="84">
        <f>(OCT!I5)</f>
        <v>0</v>
      </c>
      <c r="J5" s="83">
        <f>(NOV!I5)</f>
        <v>0.11527777777777777</v>
      </c>
      <c r="K5" s="83">
        <f>(DEC!I5)</f>
        <v>0.22916666666666666</v>
      </c>
      <c r="L5" s="83">
        <f>(JAN!I5)</f>
        <v>3.4722222222222225E-3</v>
      </c>
      <c r="M5" s="83">
        <f>(FEB!I5)</f>
        <v>0.33333333333333331</v>
      </c>
      <c r="N5" s="102">
        <f>(MAR!I5)</f>
        <v>0</v>
      </c>
      <c r="O5" s="105">
        <f t="shared" si="1"/>
        <v>0.75069444444444433</v>
      </c>
      <c r="P5" s="111">
        <v>365</v>
      </c>
      <c r="Q5" s="108" t="str">
        <f t="shared" si="2"/>
        <v>8741:59:00</v>
      </c>
      <c r="R5" s="95">
        <f t="shared" si="0"/>
        <v>0.997943302891933</v>
      </c>
    </row>
    <row r="6" spans="1:18" ht="18.75" thickBot="1" x14ac:dyDescent="0.3">
      <c r="A6" s="113" t="s">
        <v>5</v>
      </c>
      <c r="B6" s="81" t="s">
        <v>6</v>
      </c>
      <c r="C6" s="94">
        <f>(APR!I6)</f>
        <v>0</v>
      </c>
      <c r="D6" s="83">
        <f>(MAY!I6)</f>
        <v>2.3416666666666668</v>
      </c>
      <c r="E6" s="83">
        <f>(JUN!I6)</f>
        <v>3.1423611111111112</v>
      </c>
      <c r="F6" s="82">
        <f>(JUL!I6)</f>
        <v>0.85416666666666674</v>
      </c>
      <c r="G6" s="83">
        <f>(AUG!I6)</f>
        <v>2.3798611111111114</v>
      </c>
      <c r="H6" s="82">
        <f>(SEP!I6)</f>
        <v>1.5618055555555557</v>
      </c>
      <c r="I6" s="84">
        <f>(OCT!I6)</f>
        <v>1.58125</v>
      </c>
      <c r="J6" s="83">
        <f>(NOV!I6)</f>
        <v>0.17708333333333334</v>
      </c>
      <c r="K6" s="83">
        <f>(DEC!I6)</f>
        <v>0.4861111111111111</v>
      </c>
      <c r="L6" s="83">
        <f>(JAN!I6)</f>
        <v>0</v>
      </c>
      <c r="M6" s="83">
        <f>(FEB!I6)</f>
        <v>1.175</v>
      </c>
      <c r="N6" s="102">
        <f>(MAR!I6)</f>
        <v>0.18611111111111112</v>
      </c>
      <c r="O6" s="105">
        <f t="shared" si="1"/>
        <v>13.885416666666668</v>
      </c>
      <c r="P6" s="111">
        <v>365</v>
      </c>
      <c r="Q6" s="108" t="str">
        <f t="shared" si="2"/>
        <v>8426:45:00</v>
      </c>
      <c r="R6" s="95">
        <f t="shared" si="0"/>
        <v>0.96195776255707754</v>
      </c>
    </row>
    <row r="7" spans="1:18" ht="18.75" thickBot="1" x14ac:dyDescent="0.3">
      <c r="A7" s="113" t="s">
        <v>7</v>
      </c>
      <c r="B7" s="81" t="s">
        <v>8</v>
      </c>
      <c r="C7" s="94">
        <f>(APR!I7)</f>
        <v>1.5277777777777777E-2</v>
      </c>
      <c r="D7" s="83">
        <f>(MAY!I7)</f>
        <v>4.2361111111111113E-2</v>
      </c>
      <c r="E7" s="83">
        <f>(JUN!I7)</f>
        <v>0.16944444444444445</v>
      </c>
      <c r="F7" s="82">
        <f>(JUL!I7)</f>
        <v>0</v>
      </c>
      <c r="G7" s="83">
        <f>(AUG!I7)</f>
        <v>6.9444444444444434E-2</v>
      </c>
      <c r="H7" s="82">
        <f>(SEP!I7)</f>
        <v>6.25E-2</v>
      </c>
      <c r="I7" s="84">
        <f>(OCT!I7)</f>
        <v>1.7361111111111112E-2</v>
      </c>
      <c r="J7" s="83">
        <f>(NOV!I7)</f>
        <v>0.16666666666666666</v>
      </c>
      <c r="K7" s="83">
        <f>(DEC!I7)</f>
        <v>3.4722222222222224E-2</v>
      </c>
      <c r="L7" s="83">
        <f>(JAN!I7)</f>
        <v>3.472222222222222E-3</v>
      </c>
      <c r="M7" s="83">
        <f>(FEB!I7)</f>
        <v>4.583333333333333E-2</v>
      </c>
      <c r="N7" s="102">
        <f>(MAR!I7)</f>
        <v>0.16666666666666666</v>
      </c>
      <c r="O7" s="105">
        <f t="shared" si="1"/>
        <v>0.79374999999999984</v>
      </c>
      <c r="P7" s="111">
        <v>365</v>
      </c>
      <c r="Q7" s="108" t="str">
        <f t="shared" si="2"/>
        <v>8740:57:00</v>
      </c>
      <c r="R7" s="95">
        <f t="shared" si="0"/>
        <v>0.9978253424657535</v>
      </c>
    </row>
    <row r="8" spans="1:18" ht="18.75" thickBot="1" x14ac:dyDescent="0.3">
      <c r="A8" s="113" t="s">
        <v>9</v>
      </c>
      <c r="B8" s="81" t="s">
        <v>10</v>
      </c>
      <c r="C8" s="94">
        <f>(APR!I8)</f>
        <v>0</v>
      </c>
      <c r="D8" s="83">
        <f>(MAY!I8)</f>
        <v>3.125E-2</v>
      </c>
      <c r="E8" s="83">
        <f>(JUN!I8)</f>
        <v>0</v>
      </c>
      <c r="F8" s="82">
        <f>(JUL!I8)</f>
        <v>0.32083333333333336</v>
      </c>
      <c r="G8" s="83">
        <f>(AUG!I8)</f>
        <v>5.2777777777777778E-2</v>
      </c>
      <c r="H8" s="82">
        <f>(SEP!I8)</f>
        <v>0</v>
      </c>
      <c r="I8" s="84">
        <f>(OCT!I8)</f>
        <v>0.1013888888888889</v>
      </c>
      <c r="J8" s="83">
        <f>(NOV!I8)</f>
        <v>1.3888888888888888E-2</v>
      </c>
      <c r="K8" s="83">
        <f>(DEC!I8)</f>
        <v>0</v>
      </c>
      <c r="L8" s="83">
        <f>(JAN!I8)</f>
        <v>6.9444444444444434E-2</v>
      </c>
      <c r="M8" s="83">
        <f>(FEB!I8)</f>
        <v>0.18333333333333335</v>
      </c>
      <c r="N8" s="102">
        <f>(MAR!I8)</f>
        <v>0.33819444444444446</v>
      </c>
      <c r="O8" s="105">
        <f t="shared" si="1"/>
        <v>1.1111111111111112</v>
      </c>
      <c r="P8" s="111">
        <v>365</v>
      </c>
      <c r="Q8" s="108" t="str">
        <f t="shared" si="2"/>
        <v>8733:20:00</v>
      </c>
      <c r="R8" s="95">
        <f t="shared" si="0"/>
        <v>0.99695585996955871</v>
      </c>
    </row>
    <row r="9" spans="1:18" ht="18.75" thickBot="1" x14ac:dyDescent="0.3">
      <c r="A9" s="113" t="s">
        <v>11</v>
      </c>
      <c r="B9" s="81" t="s">
        <v>12</v>
      </c>
      <c r="C9" s="94">
        <f>(APR!I9)</f>
        <v>0.86388888888888893</v>
      </c>
      <c r="D9" s="83">
        <f>(MAY!I9)</f>
        <v>1.0847222222222224</v>
      </c>
      <c r="E9" s="83">
        <f>(JUN!I9)</f>
        <v>1.5055555555555555</v>
      </c>
      <c r="F9" s="82">
        <f>(JUL!I9)</f>
        <v>2.9847222222222221</v>
      </c>
      <c r="G9" s="83">
        <f>(AUG!I9)</f>
        <v>1.3423611111111111</v>
      </c>
      <c r="H9" s="82">
        <f>(SEP!I9)</f>
        <v>0.35208333333333336</v>
      </c>
      <c r="I9" s="84">
        <f>(OCT!I9)</f>
        <v>1.0569444444444445</v>
      </c>
      <c r="J9" s="83">
        <f>(NOV!I9)</f>
        <v>2.1479166666666663</v>
      </c>
      <c r="K9" s="83">
        <f>(DEC!I9)</f>
        <v>0.48125000000000001</v>
      </c>
      <c r="L9" s="83">
        <f>(JAN!I9)</f>
        <v>0.39583333333333337</v>
      </c>
      <c r="M9" s="83">
        <f>(FEB!I9)</f>
        <v>4.1666666666666664E-2</v>
      </c>
      <c r="N9" s="102">
        <f>(MAR!I9)</f>
        <v>0.20347222222222225</v>
      </c>
      <c r="O9" s="105">
        <f t="shared" si="1"/>
        <v>12.460416666666665</v>
      </c>
      <c r="P9" s="111">
        <v>365</v>
      </c>
      <c r="Q9" s="108" t="str">
        <f t="shared" si="2"/>
        <v>8460:57:00</v>
      </c>
      <c r="R9" s="95">
        <f t="shared" si="0"/>
        <v>0.96586187214611885</v>
      </c>
    </row>
    <row r="10" spans="1:18" ht="18.75" thickBot="1" x14ac:dyDescent="0.3">
      <c r="A10" s="113" t="s">
        <v>13</v>
      </c>
      <c r="B10" s="81" t="s">
        <v>14</v>
      </c>
      <c r="C10" s="94">
        <f>(APR!I10)</f>
        <v>0</v>
      </c>
      <c r="D10" s="83">
        <f>(MAY!I10)</f>
        <v>0</v>
      </c>
      <c r="E10" s="83">
        <f>(JUN!I10)</f>
        <v>0</v>
      </c>
      <c r="F10" s="82">
        <f>(JUL!I10)</f>
        <v>0</v>
      </c>
      <c r="G10" s="83">
        <f>(AUG!I10)</f>
        <v>0</v>
      </c>
      <c r="H10" s="82">
        <f>(SEP!I10)</f>
        <v>0</v>
      </c>
      <c r="I10" s="84">
        <f>(OCT!I10)</f>
        <v>4.8611111111111112E-3</v>
      </c>
      <c r="J10" s="83">
        <f>(NOV!I10)</f>
        <v>0</v>
      </c>
      <c r="K10" s="83">
        <f>(DEC!I10)</f>
        <v>0</v>
      </c>
      <c r="L10" s="83">
        <f>(JAN!I10)</f>
        <v>0</v>
      </c>
      <c r="M10" s="83">
        <f>(FEB!I10)</f>
        <v>0</v>
      </c>
      <c r="N10" s="102">
        <f>(MAR!I10)</f>
        <v>0</v>
      </c>
      <c r="O10" s="105">
        <f t="shared" si="1"/>
        <v>4.8611111111111112E-3</v>
      </c>
      <c r="P10" s="111">
        <v>365</v>
      </c>
      <c r="Q10" s="108" t="str">
        <f t="shared" si="2"/>
        <v>8759:53:00</v>
      </c>
      <c r="R10" s="95">
        <f t="shared" si="0"/>
        <v>0.99998668188736684</v>
      </c>
    </row>
    <row r="11" spans="1:18" ht="18.75" thickBot="1" x14ac:dyDescent="0.3">
      <c r="A11" s="113" t="s">
        <v>15</v>
      </c>
      <c r="B11" s="81" t="s">
        <v>16</v>
      </c>
      <c r="C11" s="94">
        <f>(APR!I11)</f>
        <v>5.9027777777777783E-2</v>
      </c>
      <c r="D11" s="83">
        <f>(MAY!I11)</f>
        <v>0.3125</v>
      </c>
      <c r="E11" s="83">
        <f>(JUN!I11)</f>
        <v>0</v>
      </c>
      <c r="F11" s="82">
        <f>(JUL!I11)</f>
        <v>0.17986111111111111</v>
      </c>
      <c r="G11" s="83">
        <f>(AUG!I11)</f>
        <v>0.5</v>
      </c>
      <c r="H11" s="82">
        <f>(SEP!I11)</f>
        <v>0.29583333333333334</v>
      </c>
      <c r="I11" s="84">
        <f>(OCT!I11)</f>
        <v>0</v>
      </c>
      <c r="J11" s="83">
        <f>(NOV!I11)</f>
        <v>0</v>
      </c>
      <c r="K11" s="83">
        <f>(DEC!I11)</f>
        <v>0</v>
      </c>
      <c r="L11" s="83">
        <f>(JAN!I11)</f>
        <v>0</v>
      </c>
      <c r="M11" s="83">
        <f>(FEB!I11)</f>
        <v>0</v>
      </c>
      <c r="N11" s="102">
        <f>(MAR!I11)</f>
        <v>0</v>
      </c>
      <c r="O11" s="105">
        <f t="shared" si="1"/>
        <v>1.3472222222222223</v>
      </c>
      <c r="P11" s="111">
        <v>365</v>
      </c>
      <c r="Q11" s="108" t="str">
        <f t="shared" si="2"/>
        <v>8727:40:00</v>
      </c>
      <c r="R11" s="95">
        <f t="shared" si="0"/>
        <v>0.99630898021308978</v>
      </c>
    </row>
    <row r="12" spans="1:18" ht="18.75" thickBot="1" x14ac:dyDescent="0.3">
      <c r="A12" s="113" t="s">
        <v>17</v>
      </c>
      <c r="B12" s="81" t="s">
        <v>18</v>
      </c>
      <c r="C12" s="94">
        <f>(APR!I12)</f>
        <v>0</v>
      </c>
      <c r="D12" s="83">
        <f>(MAY!I12)</f>
        <v>0</v>
      </c>
      <c r="E12" s="83">
        <f>(JUN!I12)</f>
        <v>0</v>
      </c>
      <c r="F12" s="82">
        <f>(JUL!I12)</f>
        <v>0</v>
      </c>
      <c r="G12" s="83">
        <f>(AUG!I12)</f>
        <v>0</v>
      </c>
      <c r="H12" s="82">
        <f>(SEP!I12)</f>
        <v>0</v>
      </c>
      <c r="I12" s="84">
        <f>(OCT!I12)</f>
        <v>0</v>
      </c>
      <c r="J12" s="83">
        <f>(NOV!I12)</f>
        <v>0</v>
      </c>
      <c r="K12" s="83">
        <f>(DEC!I12)</f>
        <v>0</v>
      </c>
      <c r="L12" s="83">
        <f>(JAN!I12)</f>
        <v>0</v>
      </c>
      <c r="M12" s="83">
        <f>(FEB!I12)</f>
        <v>0</v>
      </c>
      <c r="N12" s="102">
        <f>(MAR!I12)</f>
        <v>0</v>
      </c>
      <c r="O12" s="105">
        <f t="shared" si="1"/>
        <v>0</v>
      </c>
      <c r="P12" s="111">
        <v>365</v>
      </c>
      <c r="Q12" s="108" t="str">
        <f t="shared" si="2"/>
        <v>8760:00:00</v>
      </c>
      <c r="R12" s="95">
        <f t="shared" si="0"/>
        <v>1</v>
      </c>
    </row>
    <row r="13" spans="1:18" ht="18.75" thickBot="1" x14ac:dyDescent="0.3">
      <c r="A13" s="113" t="s">
        <v>48</v>
      </c>
      <c r="B13" s="81" t="s">
        <v>19</v>
      </c>
      <c r="C13" s="94">
        <f>(APR!I13)</f>
        <v>0.19236111111111109</v>
      </c>
      <c r="D13" s="83">
        <f>(MAY!I13)</f>
        <v>0.1111111111111111</v>
      </c>
      <c r="E13" s="83">
        <f>(JUN!I13)</f>
        <v>0.60416666666666663</v>
      </c>
      <c r="F13" s="82">
        <f>(JUL!I13)</f>
        <v>0.59791666666666676</v>
      </c>
      <c r="G13" s="83">
        <f>(AUG!I13)</f>
        <v>0.25277777777777777</v>
      </c>
      <c r="H13" s="82">
        <f>(SEP!I13)</f>
        <v>0.85416666666666663</v>
      </c>
      <c r="I13" s="84">
        <f>(OCT!I13)</f>
        <v>4.8611111111111112E-2</v>
      </c>
      <c r="J13" s="83">
        <f>(NOV!I13)</f>
        <v>0.21875</v>
      </c>
      <c r="K13" s="83">
        <f>(DEC!I13)</f>
        <v>7.5694444444444439E-2</v>
      </c>
      <c r="L13" s="83">
        <f>(JAN!I13)</f>
        <v>0</v>
      </c>
      <c r="M13" s="83">
        <f>(FEB!I13)</f>
        <v>0</v>
      </c>
      <c r="N13" s="102">
        <f>(MAR!I13)</f>
        <v>0</v>
      </c>
      <c r="O13" s="105">
        <f t="shared" si="1"/>
        <v>2.9555555555555553</v>
      </c>
      <c r="P13" s="111">
        <v>365</v>
      </c>
      <c r="Q13" s="108" t="str">
        <f t="shared" si="2"/>
        <v>8689:04:00</v>
      </c>
      <c r="R13" s="95">
        <f t="shared" si="0"/>
        <v>0.99190258751902594</v>
      </c>
    </row>
    <row r="14" spans="1:18" ht="18.75" thickBot="1" x14ac:dyDescent="0.3">
      <c r="A14" s="113" t="s">
        <v>49</v>
      </c>
      <c r="B14" s="81" t="s">
        <v>20</v>
      </c>
      <c r="C14" s="94">
        <f>(APR!I14)</f>
        <v>8.3333333333333329E-2</v>
      </c>
      <c r="D14" s="83">
        <f>(MAY!I14)</f>
        <v>0</v>
      </c>
      <c r="E14" s="83">
        <f>(JUN!I14)</f>
        <v>0</v>
      </c>
      <c r="F14" s="82">
        <f>(JUL!I14)</f>
        <v>0</v>
      </c>
      <c r="G14" s="83">
        <f>(AUG!I14)</f>
        <v>0</v>
      </c>
      <c r="H14" s="82">
        <f>(SEP!I14)</f>
        <v>0.22152777777777777</v>
      </c>
      <c r="I14" s="84">
        <f>(OCT!I14)</f>
        <v>0.16319444444444445</v>
      </c>
      <c r="J14" s="83">
        <f>(NOV!I14)</f>
        <v>0</v>
      </c>
      <c r="K14" s="83">
        <f>(DEC!I14)</f>
        <v>0</v>
      </c>
      <c r="L14" s="83">
        <f>(JAN!I14)</f>
        <v>0</v>
      </c>
      <c r="M14" s="83">
        <f>(FEB!I14)</f>
        <v>0</v>
      </c>
      <c r="N14" s="102">
        <f>(MAR!I14)</f>
        <v>0</v>
      </c>
      <c r="O14" s="105">
        <f t="shared" si="1"/>
        <v>0.46805555555555556</v>
      </c>
      <c r="P14" s="111">
        <v>365</v>
      </c>
      <c r="Q14" s="108" t="str">
        <f t="shared" si="2"/>
        <v>8748:46:00</v>
      </c>
      <c r="R14" s="95">
        <f t="shared" si="0"/>
        <v>0.99871765601217655</v>
      </c>
    </row>
    <row r="15" spans="1:18" ht="18.75" thickBot="1" x14ac:dyDescent="0.3">
      <c r="A15" s="113" t="s">
        <v>21</v>
      </c>
      <c r="B15" s="81" t="s">
        <v>22</v>
      </c>
      <c r="C15" s="94">
        <f>(APR!I15)</f>
        <v>1.2548611111111112</v>
      </c>
      <c r="D15" s="83">
        <f>(MAY!I15)</f>
        <v>0.89861111111111114</v>
      </c>
      <c r="E15" s="83">
        <f>(JUN!I15)</f>
        <v>1.0284722222222225</v>
      </c>
      <c r="F15" s="82">
        <f>(JUL!I15)</f>
        <v>2.5854166666666667</v>
      </c>
      <c r="G15" s="83">
        <f>(AUG!I15)</f>
        <v>0.9604166666666667</v>
      </c>
      <c r="H15" s="82">
        <f>(SEP!I15)</f>
        <v>1.8354166666666665</v>
      </c>
      <c r="I15" s="84">
        <f>(OCT!I15)</f>
        <v>0.52847222222222223</v>
      </c>
      <c r="J15" s="83">
        <f>(NOV!I15)</f>
        <v>1.2854166666666667</v>
      </c>
      <c r="K15" s="83">
        <f>(DEC!I15)</f>
        <v>1.7819444444444443</v>
      </c>
      <c r="L15" s="83">
        <f>(JAN!I15)</f>
        <v>0.39305555555555555</v>
      </c>
      <c r="M15" s="83">
        <f>(FEB!I15)</f>
        <v>0.2951388888888889</v>
      </c>
      <c r="N15" s="102">
        <f>(MAR!I15)</f>
        <v>0.54999999999999993</v>
      </c>
      <c r="O15" s="105">
        <f t="shared" si="1"/>
        <v>13.397222222222224</v>
      </c>
      <c r="P15" s="111">
        <v>365</v>
      </c>
      <c r="Q15" s="108" t="str">
        <f t="shared" si="2"/>
        <v>8438:28:00</v>
      </c>
      <c r="R15" s="95">
        <f t="shared" si="0"/>
        <v>0.96329528158295297</v>
      </c>
    </row>
    <row r="16" spans="1:18" ht="18.75" thickBot="1" x14ac:dyDescent="0.3">
      <c r="A16" s="113" t="s">
        <v>23</v>
      </c>
      <c r="B16" s="81" t="s">
        <v>24</v>
      </c>
      <c r="C16" s="94">
        <f>(APR!I16)</f>
        <v>0.82638888888888884</v>
      </c>
      <c r="D16" s="83">
        <f>(MAY!I16)</f>
        <v>1.4937499999999999</v>
      </c>
      <c r="E16" s="83">
        <f>(JUN!I16)</f>
        <v>0.68541666666666667</v>
      </c>
      <c r="F16" s="82">
        <f>(JUL!I16)</f>
        <v>2.4784722222222224</v>
      </c>
      <c r="G16" s="83">
        <f>(AUG!I16)</f>
        <v>0.97152777777777777</v>
      </c>
      <c r="H16" s="82">
        <f>(SEP!I16)</f>
        <v>0.4375</v>
      </c>
      <c r="I16" s="84">
        <f>(OCT!I16)</f>
        <v>1.48125</v>
      </c>
      <c r="J16" s="83">
        <f>(NOV!I16)</f>
        <v>0.21527777777777776</v>
      </c>
      <c r="K16" s="83">
        <f>(DEC!I16)</f>
        <v>5.5555555555555552E-2</v>
      </c>
      <c r="L16" s="83">
        <f>(JAN!I16)</f>
        <v>7.6388888888888881E-2</v>
      </c>
      <c r="M16" s="83">
        <f>(FEB!I16)</f>
        <v>1.2180555555555554</v>
      </c>
      <c r="N16" s="102">
        <f>(MAR!I16)</f>
        <v>1.4951388888888886</v>
      </c>
      <c r="O16" s="105">
        <f t="shared" si="1"/>
        <v>11.434722222222222</v>
      </c>
      <c r="P16" s="111">
        <v>365</v>
      </c>
      <c r="Q16" s="108" t="str">
        <f t="shared" si="2"/>
        <v>8485:34:00</v>
      </c>
      <c r="R16" s="95">
        <f t="shared" si="0"/>
        <v>0.96867199391171999</v>
      </c>
    </row>
    <row r="17" spans="1:19" ht="18.75" thickBot="1" x14ac:dyDescent="0.3">
      <c r="A17" s="113" t="s">
        <v>25</v>
      </c>
      <c r="B17" s="81" t="s">
        <v>26</v>
      </c>
      <c r="C17" s="94">
        <f>(APR!I17)</f>
        <v>0.2326388888888889</v>
      </c>
      <c r="D17" s="83">
        <f>(MAY!I17)</f>
        <v>0.56736111111111109</v>
      </c>
      <c r="E17" s="83">
        <f>(JUN!I17)</f>
        <v>8.3333333333333329E-2</v>
      </c>
      <c r="F17" s="82">
        <f>(JUL!I17)</f>
        <v>0.18680555555555553</v>
      </c>
      <c r="G17" s="83">
        <f>(AUG!I17)</f>
        <v>0.97013888888888888</v>
      </c>
      <c r="H17" s="82">
        <f>(SEP!I17)</f>
        <v>0.66388888888888886</v>
      </c>
      <c r="I17" s="84">
        <f>(OCT!I17)</f>
        <v>0.74444444444444446</v>
      </c>
      <c r="J17" s="83">
        <f>(NOV!I17)</f>
        <v>0.74722222222222212</v>
      </c>
      <c r="K17" s="83">
        <f>(DEC!I17)</f>
        <v>0.38055555555555554</v>
      </c>
      <c r="L17" s="83">
        <f>(JAN!I17)</f>
        <v>0.12708333333333333</v>
      </c>
      <c r="M17" s="83">
        <f>(FEB!I17)</f>
        <v>0.72916666666666663</v>
      </c>
      <c r="N17" s="102">
        <f>(MAR!I17)</f>
        <v>0.30138888888888887</v>
      </c>
      <c r="O17" s="105">
        <f t="shared" si="1"/>
        <v>5.7340277777777775</v>
      </c>
      <c r="P17" s="111">
        <v>365</v>
      </c>
      <c r="Q17" s="108" t="str">
        <f t="shared" si="2"/>
        <v>8622:23:00</v>
      </c>
      <c r="R17" s="95">
        <f t="shared" si="0"/>
        <v>0.98429033485540329</v>
      </c>
    </row>
    <row r="18" spans="1:19" ht="18.75" thickBot="1" x14ac:dyDescent="0.3">
      <c r="A18" s="113" t="s">
        <v>27</v>
      </c>
      <c r="B18" s="81" t="s">
        <v>28</v>
      </c>
      <c r="C18" s="94">
        <f>APR!I18</f>
        <v>0</v>
      </c>
      <c r="D18" s="83">
        <f>MAY!I18</f>
        <v>0</v>
      </c>
      <c r="E18" s="83">
        <f>JUN!I18</f>
        <v>0</v>
      </c>
      <c r="F18" s="82">
        <f>JUL!I18</f>
        <v>4.5138888888888888E-2</v>
      </c>
      <c r="G18" s="83">
        <f>AUG!I18</f>
        <v>8.3333333333333329E-2</v>
      </c>
      <c r="H18" s="82">
        <f>(SEP!I18)</f>
        <v>0</v>
      </c>
      <c r="I18" s="84">
        <f>(OCT!I18)</f>
        <v>0</v>
      </c>
      <c r="J18" s="83">
        <f>(NOV!I18)</f>
        <v>0.14583333333333334</v>
      </c>
      <c r="K18" s="83">
        <f>(DEC!I18)</f>
        <v>0</v>
      </c>
      <c r="L18" s="83">
        <f>(JAN!I18)</f>
        <v>0</v>
      </c>
      <c r="M18" s="83">
        <f>(FEB!I18)</f>
        <v>0</v>
      </c>
      <c r="N18" s="102">
        <f>(MAR!I18)</f>
        <v>0</v>
      </c>
      <c r="O18" s="105">
        <f t="shared" si="1"/>
        <v>0.27430555555555558</v>
      </c>
      <c r="P18" s="111">
        <v>365</v>
      </c>
      <c r="Q18" s="108" t="str">
        <f t="shared" si="2"/>
        <v>8753:25:00</v>
      </c>
      <c r="R18" s="95">
        <f t="shared" si="0"/>
        <v>0.99924847792998461</v>
      </c>
    </row>
    <row r="19" spans="1:19" ht="18.75" thickBot="1" x14ac:dyDescent="0.3">
      <c r="A19" s="113" t="s">
        <v>29</v>
      </c>
      <c r="B19" s="81" t="s">
        <v>30</v>
      </c>
      <c r="C19" s="94">
        <f>(APR!I19)</f>
        <v>0</v>
      </c>
      <c r="D19" s="83">
        <f>(MAY!I19)</f>
        <v>3.4722222222222224E-2</v>
      </c>
      <c r="E19" s="83">
        <f>(JUN!I19)</f>
        <v>3.0555555555555555E-2</v>
      </c>
      <c r="F19" s="82">
        <f>(JUL!I19)</f>
        <v>5.9027777777777783E-2</v>
      </c>
      <c r="G19" s="83">
        <f>(AUG!I19)</f>
        <v>0</v>
      </c>
      <c r="H19" s="82">
        <f>(SEP!I19)</f>
        <v>3.472222222222222E-3</v>
      </c>
      <c r="I19" s="84">
        <f>(OCT!I19)</f>
        <v>3.125E-2</v>
      </c>
      <c r="J19" s="83">
        <f>(NOV!I19)</f>
        <v>0.18402777777777779</v>
      </c>
      <c r="K19" s="83">
        <f>(DEC!I19)</f>
        <v>6.25E-2</v>
      </c>
      <c r="L19" s="83">
        <f>(JAN!I19)</f>
        <v>0</v>
      </c>
      <c r="M19" s="83">
        <f>(FEB!I19)</f>
        <v>0</v>
      </c>
      <c r="N19" s="102">
        <f>(MAR!I19)</f>
        <v>0</v>
      </c>
      <c r="O19" s="105">
        <f t="shared" si="1"/>
        <v>0.40555555555555556</v>
      </c>
      <c r="P19" s="111">
        <v>365</v>
      </c>
      <c r="Q19" s="108" t="str">
        <f t="shared" si="2"/>
        <v>8750:16:00</v>
      </c>
      <c r="R19" s="95">
        <f t="shared" si="0"/>
        <v>0.99888888888888883</v>
      </c>
    </row>
    <row r="20" spans="1:19" ht="18.75" thickBot="1" x14ac:dyDescent="0.3">
      <c r="A20" s="113" t="s">
        <v>31</v>
      </c>
      <c r="B20" s="81" t="s">
        <v>32</v>
      </c>
      <c r="C20" s="94">
        <f>(APR!I20)</f>
        <v>0.46666666666666667</v>
      </c>
      <c r="D20" s="83">
        <f>(MAY!I20)</f>
        <v>0.76527777777777772</v>
      </c>
      <c r="E20" s="83">
        <f>(JUN!I20)</f>
        <v>0.39097222222222217</v>
      </c>
      <c r="F20" s="82">
        <f>(JUL!I20)</f>
        <v>0.11180555555555556</v>
      </c>
      <c r="G20" s="83">
        <f>(AUG!I20)</f>
        <v>6.25E-2</v>
      </c>
      <c r="H20" s="82">
        <f>(SEP!I20)</f>
        <v>0</v>
      </c>
      <c r="I20" s="84">
        <f>(OCT!I20)</f>
        <v>0</v>
      </c>
      <c r="J20" s="83">
        <f>(NOV!I20)</f>
        <v>4.3055555555555562E-2</v>
      </c>
      <c r="K20" s="83">
        <f>(DEC!I20)</f>
        <v>0.5</v>
      </c>
      <c r="L20" s="83">
        <f>(JAN!I20)</f>
        <v>0</v>
      </c>
      <c r="M20" s="83">
        <f>(FEB!I20)</f>
        <v>0</v>
      </c>
      <c r="N20" s="102">
        <f>(MAR!I20)</f>
        <v>0</v>
      </c>
      <c r="O20" s="105">
        <f t="shared" si="1"/>
        <v>2.3402777777777777</v>
      </c>
      <c r="P20" s="111">
        <v>365</v>
      </c>
      <c r="Q20" s="108" t="str">
        <f t="shared" si="2"/>
        <v>8703:50:00</v>
      </c>
      <c r="R20" s="95">
        <f t="shared" si="0"/>
        <v>0.99358828006088284</v>
      </c>
    </row>
    <row r="21" spans="1:19" ht="18.75" thickBot="1" x14ac:dyDescent="0.3">
      <c r="A21" s="113" t="s">
        <v>33</v>
      </c>
      <c r="B21" s="81" t="s">
        <v>34</v>
      </c>
      <c r="C21" s="94">
        <f>(APR!I21)</f>
        <v>1.7840277777777775</v>
      </c>
      <c r="D21" s="83">
        <f>(MAY!I21)</f>
        <v>2.21875</v>
      </c>
      <c r="E21" s="83">
        <f>(JUN!I21)</f>
        <v>0.15763888888888888</v>
      </c>
      <c r="F21" s="82">
        <f>(JUL!I21)</f>
        <v>0.26527777777777778</v>
      </c>
      <c r="G21" s="83">
        <f>(AUG!I21)</f>
        <v>1.692361111111111</v>
      </c>
      <c r="H21" s="82">
        <f>(SEP!I21)</f>
        <v>0.19444444444444445</v>
      </c>
      <c r="I21" s="84">
        <f>(OCT!I21)</f>
        <v>0</v>
      </c>
      <c r="J21" s="83">
        <f>(NOV!I21)</f>
        <v>7.4305555555555555E-2</v>
      </c>
      <c r="K21" s="83">
        <f>(DEC!I21)</f>
        <v>4.3750000000000004E-2</v>
      </c>
      <c r="L21" s="83">
        <f>(JAN!I21)</f>
        <v>0.24166666666666667</v>
      </c>
      <c r="M21" s="83">
        <f>(FEB!I21)</f>
        <v>0.1875</v>
      </c>
      <c r="N21" s="102">
        <f>(MAR!I21)</f>
        <v>0.36597222222222214</v>
      </c>
      <c r="O21" s="105">
        <f t="shared" si="1"/>
        <v>7.2256944444444438</v>
      </c>
      <c r="P21" s="111">
        <v>365</v>
      </c>
      <c r="Q21" s="108" t="str">
        <f t="shared" si="2"/>
        <v>8586:35:00</v>
      </c>
      <c r="R21" s="95">
        <f t="shared" si="0"/>
        <v>0.98020357686453585</v>
      </c>
    </row>
    <row r="22" spans="1:19" ht="18.75" thickBot="1" x14ac:dyDescent="0.3">
      <c r="A22" s="113" t="s">
        <v>35</v>
      </c>
      <c r="B22" s="81" t="s">
        <v>36</v>
      </c>
      <c r="C22" s="94">
        <f>(APR!I22)</f>
        <v>0</v>
      </c>
      <c r="D22" s="83">
        <f>(MAY!I22)</f>
        <v>0</v>
      </c>
      <c r="E22" s="83">
        <f>(JUN!I22)</f>
        <v>0</v>
      </c>
      <c r="F22" s="82">
        <f>(JUL!I22)</f>
        <v>0</v>
      </c>
      <c r="G22" s="83">
        <f>(AUG!I22)</f>
        <v>0</v>
      </c>
      <c r="H22" s="82">
        <f>(SEP!I22)</f>
        <v>0</v>
      </c>
      <c r="I22" s="84">
        <f>(OCT!I22)</f>
        <v>0</v>
      </c>
      <c r="J22" s="83">
        <f>(NOV!I22)</f>
        <v>0</v>
      </c>
      <c r="K22" s="83">
        <f>(DEC!I22)</f>
        <v>0</v>
      </c>
      <c r="L22" s="83">
        <f>(JAN!I22)</f>
        <v>0</v>
      </c>
      <c r="M22" s="83">
        <f>(FEB!I22)</f>
        <v>0</v>
      </c>
      <c r="N22" s="102">
        <f>(MAR!I22)</f>
        <v>0</v>
      </c>
      <c r="O22" s="105">
        <f t="shared" si="1"/>
        <v>0</v>
      </c>
      <c r="P22" s="111">
        <v>365</v>
      </c>
      <c r="Q22" s="108" t="str">
        <f t="shared" si="2"/>
        <v>8760:00:00</v>
      </c>
      <c r="R22" s="95">
        <f t="shared" si="0"/>
        <v>1</v>
      </c>
    </row>
    <row r="23" spans="1:19" ht="18.75" thickBot="1" x14ac:dyDescent="0.3">
      <c r="A23" s="113" t="s">
        <v>37</v>
      </c>
      <c r="B23" s="81" t="s">
        <v>38</v>
      </c>
      <c r="C23" s="94">
        <f>(APR!I23)</f>
        <v>0</v>
      </c>
      <c r="D23" s="83">
        <f>(MAY!I23)</f>
        <v>0</v>
      </c>
      <c r="E23" s="83">
        <f>(JUN!I23)</f>
        <v>0.27082175925925928</v>
      </c>
      <c r="F23" s="82">
        <f>(JUL!I23)</f>
        <v>0</v>
      </c>
      <c r="G23" s="83">
        <f>(AUG!I23)</f>
        <v>0</v>
      </c>
      <c r="H23" s="82">
        <f>(SEP!I23)</f>
        <v>0</v>
      </c>
      <c r="I23" s="84">
        <f>(OCT!I23)</f>
        <v>0.31944444444444442</v>
      </c>
      <c r="J23" s="83">
        <f>(NOV!I23)</f>
        <v>0</v>
      </c>
      <c r="K23" s="83">
        <f>(DEC!I23)</f>
        <v>0</v>
      </c>
      <c r="L23" s="83">
        <f>(JAN!I23)</f>
        <v>0</v>
      </c>
      <c r="M23" s="83">
        <f>(FEB!I23)</f>
        <v>0</v>
      </c>
      <c r="N23" s="102">
        <f>(MAR!I23)</f>
        <v>0</v>
      </c>
      <c r="O23" s="105">
        <f t="shared" si="1"/>
        <v>0.59026620370370364</v>
      </c>
      <c r="P23" s="111">
        <v>365</v>
      </c>
      <c r="Q23" s="108" t="str">
        <f t="shared" si="2"/>
        <v>8745:50:01</v>
      </c>
      <c r="R23" s="95">
        <f t="shared" si="0"/>
        <v>0.99838283231861991</v>
      </c>
    </row>
    <row r="24" spans="1:19" ht="18.75" thickBot="1" x14ac:dyDescent="0.3">
      <c r="A24" s="113" t="s">
        <v>39</v>
      </c>
      <c r="B24" s="81" t="s">
        <v>40</v>
      </c>
      <c r="C24" s="96">
        <f>(APR!I24)</f>
        <v>0</v>
      </c>
      <c r="D24" s="97">
        <f>(MAY!I24)</f>
        <v>0</v>
      </c>
      <c r="E24" s="97">
        <f>(JUN!I24)</f>
        <v>0</v>
      </c>
      <c r="F24" s="98">
        <f>(JUL!I24)</f>
        <v>0</v>
      </c>
      <c r="G24" s="97">
        <f>(AUG!I24)</f>
        <v>0</v>
      </c>
      <c r="H24" s="98">
        <f>(SEP!I24)</f>
        <v>0</v>
      </c>
      <c r="I24" s="99">
        <f>(OCT!I24)</f>
        <v>0</v>
      </c>
      <c r="J24" s="97">
        <f>(NOV!I24)</f>
        <v>0</v>
      </c>
      <c r="K24" s="97">
        <f>(DEC!I24)</f>
        <v>0</v>
      </c>
      <c r="L24" s="97">
        <f>(JAN!I24)</f>
        <v>0</v>
      </c>
      <c r="M24" s="97">
        <f>(FEB!I24)</f>
        <v>0</v>
      </c>
      <c r="N24" s="103">
        <f>(MAR!I24)</f>
        <v>0</v>
      </c>
      <c r="O24" s="106">
        <f t="shared" si="1"/>
        <v>0</v>
      </c>
      <c r="P24" s="112">
        <v>365</v>
      </c>
      <c r="Q24" s="109" t="str">
        <f t="shared" si="2"/>
        <v>8760:00:00</v>
      </c>
      <c r="R24" s="100">
        <f t="shared" si="0"/>
        <v>1</v>
      </c>
    </row>
    <row r="25" spans="1:19" ht="18.75" thickBot="1" x14ac:dyDescent="0.3">
      <c r="A25" s="80"/>
      <c r="B25" s="80"/>
      <c r="C25" s="86">
        <f t="shared" ref="C25:H25" si="3">SUM(C3:C24)</f>
        <v>5.9819444444444434</v>
      </c>
      <c r="D25" s="87">
        <f t="shared" si="3"/>
        <v>10.327083333333334</v>
      </c>
      <c r="E25" s="87">
        <f t="shared" si="3"/>
        <v>8.1604050925925939</v>
      </c>
      <c r="F25" s="87">
        <f t="shared" si="3"/>
        <v>12.339583333333334</v>
      </c>
      <c r="G25" s="87">
        <f t="shared" si="3"/>
        <v>11.104861111111113</v>
      </c>
      <c r="H25" s="87">
        <f t="shared" si="3"/>
        <v>7.3736111111111109</v>
      </c>
      <c r="I25" s="87">
        <f t="shared" ref="I25:P25" si="4">SUM(I3:I24)</f>
        <v>8.0374999999999996</v>
      </c>
      <c r="J25" s="87">
        <f t="shared" si="4"/>
        <v>5.9513888888888866</v>
      </c>
      <c r="K25" s="87">
        <f t="shared" si="4"/>
        <v>4.6798611111111112</v>
      </c>
      <c r="L25" s="87">
        <f t="shared" si="4"/>
        <v>1.9909722222222221</v>
      </c>
      <c r="M25" s="87">
        <f t="shared" si="4"/>
        <v>4.313194444444445</v>
      </c>
      <c r="N25" s="87">
        <f t="shared" si="4"/>
        <v>4.9215277777777775</v>
      </c>
      <c r="O25" s="87">
        <f t="shared" si="4"/>
        <v>85.181932870370375</v>
      </c>
      <c r="P25" s="87">
        <f t="shared" si="4"/>
        <v>8030</v>
      </c>
      <c r="Q25" s="88">
        <f xml:space="preserve"> SUM(P25-O25)</f>
        <v>7944.8180671296295</v>
      </c>
      <c r="R25" s="85">
        <f t="shared" si="0"/>
        <v>0.98939203824777455</v>
      </c>
    </row>
    <row r="26" spans="1:19" x14ac:dyDescent="0.2">
      <c r="O26" s="29"/>
    </row>
    <row r="27" spans="1:19" x14ac:dyDescent="0.2">
      <c r="R27" s="2"/>
    </row>
    <row r="31" spans="1:19" x14ac:dyDescent="0.2">
      <c r="S31" s="30"/>
    </row>
  </sheetData>
  <mergeCells count="1">
    <mergeCell ref="O1:O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8" sqref="L18:L25"/>
    </sheetView>
  </sheetViews>
  <sheetFormatPr defaultRowHeight="12.75" x14ac:dyDescent="0.2"/>
  <cols>
    <col min="1" max="1" width="25.28515625" customWidth="1"/>
    <col min="2" max="2" width="8.7109375" customWidth="1"/>
    <col min="3" max="3" width="11.7109375" customWidth="1"/>
    <col min="4" max="4" width="10.7109375" customWidth="1"/>
    <col min="5" max="5" width="12.140625" customWidth="1"/>
    <col min="6" max="6" width="11.85546875" customWidth="1"/>
    <col min="7" max="7" width="12" customWidth="1"/>
    <col min="8" max="8" width="10.7109375" customWidth="1"/>
    <col min="9" max="9" width="17.7109375" customWidth="1"/>
    <col min="10" max="10" width="16.7109375" customWidth="1"/>
    <col min="11" max="11" width="16.5703125" customWidth="1"/>
    <col min="12" max="12" width="10.7109375" customWidth="1"/>
  </cols>
  <sheetData>
    <row r="1" spans="1:12" ht="50.1" customHeight="1" thickBot="1" x14ac:dyDescent="0.25">
      <c r="A1" s="118">
        <v>41395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24"/>
    </row>
    <row r="2" spans="1:12" ht="31.5" customHeight="1" thickBot="1" x14ac:dyDescent="0.25">
      <c r="A2" s="120"/>
      <c r="B2" s="121"/>
      <c r="C2" s="19" t="s">
        <v>45</v>
      </c>
      <c r="D2" s="19" t="s">
        <v>46</v>
      </c>
      <c r="E2" s="19" t="s">
        <v>45</v>
      </c>
      <c r="F2" s="19" t="s">
        <v>46</v>
      </c>
      <c r="G2" s="19" t="s">
        <v>45</v>
      </c>
      <c r="H2" s="20" t="s">
        <v>46</v>
      </c>
      <c r="I2" s="115"/>
      <c r="J2" s="21"/>
      <c r="K2" s="23"/>
      <c r="L2" s="25"/>
    </row>
    <row r="3" spans="1:12" ht="16.5" thickBot="1" x14ac:dyDescent="0.3">
      <c r="A3" s="10" t="s">
        <v>0</v>
      </c>
      <c r="B3" s="10" t="s">
        <v>67</v>
      </c>
      <c r="C3" s="15">
        <v>0.17986111111111114</v>
      </c>
      <c r="D3" s="11">
        <f t="shared" ref="D3:D25" si="0">SUM(C3/J3)</f>
        <v>5.801971326164875E-3</v>
      </c>
      <c r="E3" s="15">
        <v>0.10069444444444443</v>
      </c>
      <c r="F3" s="11">
        <f t="shared" ref="F3:F25" si="1">SUM(E3/J3)</f>
        <v>3.2482078853046594E-3</v>
      </c>
      <c r="G3" s="15">
        <v>0</v>
      </c>
      <c r="H3" s="11">
        <f t="shared" ref="H3:H25" si="2">SUM(G3/J3)</f>
        <v>0</v>
      </c>
      <c r="I3" s="26">
        <f>SUM(C3+E3+G3)</f>
        <v>0.28055555555555556</v>
      </c>
      <c r="J3" s="7">
        <v>31</v>
      </c>
      <c r="K3" s="26" t="str">
        <f t="shared" ref="K3:K24" si="3" xml:space="preserve"> TEXT(J3-I3, "[H]:MM:SS")</f>
        <v>737:16:00</v>
      </c>
      <c r="L3" s="27">
        <f t="shared" ref="L3:L25" si="4">SUM(K3/J3)</f>
        <v>0.99094982078853044</v>
      </c>
    </row>
    <row r="4" spans="1:12" ht="16.5" thickBot="1" x14ac:dyDescent="0.3">
      <c r="A4" s="10" t="s">
        <v>2</v>
      </c>
      <c r="B4" s="10" t="s">
        <v>68</v>
      </c>
      <c r="C4" s="15">
        <v>9.0277777777777776E-2</v>
      </c>
      <c r="D4" s="11">
        <f t="shared" si="0"/>
        <v>2.9121863799283156E-3</v>
      </c>
      <c r="E4" s="15">
        <v>0</v>
      </c>
      <c r="F4" s="11">
        <f t="shared" si="1"/>
        <v>0</v>
      </c>
      <c r="G4" s="15">
        <v>0</v>
      </c>
      <c r="H4" s="11">
        <f t="shared" si="2"/>
        <v>0</v>
      </c>
      <c r="I4" s="26">
        <f t="shared" ref="I4:I25" si="5">SUM(C4+E4+G4)</f>
        <v>9.0277777777777776E-2</v>
      </c>
      <c r="J4" s="7">
        <v>31</v>
      </c>
      <c r="K4" s="26" t="str">
        <f t="shared" si="3"/>
        <v>741:50:00</v>
      </c>
      <c r="L4" s="27">
        <f t="shared" si="4"/>
        <v>0.99708781362007182</v>
      </c>
    </row>
    <row r="5" spans="1:12" ht="16.5" thickBot="1" x14ac:dyDescent="0.3">
      <c r="A5" s="10" t="s">
        <v>47</v>
      </c>
      <c r="B5" s="10" t="s">
        <v>69</v>
      </c>
      <c r="C5" s="15">
        <v>0</v>
      </c>
      <c r="D5" s="11">
        <f t="shared" si="0"/>
        <v>0</v>
      </c>
      <c r="E5" s="15">
        <v>0</v>
      </c>
      <c r="F5" s="11">
        <f t="shared" si="1"/>
        <v>0</v>
      </c>
      <c r="G5" s="15">
        <v>5.4166666666666669E-2</v>
      </c>
      <c r="H5" s="11">
        <f t="shared" si="2"/>
        <v>1.7473118279569893E-3</v>
      </c>
      <c r="I5" s="26">
        <f t="shared" si="5"/>
        <v>5.4166666666666669E-2</v>
      </c>
      <c r="J5" s="7">
        <v>31</v>
      </c>
      <c r="K5" s="26" t="str">
        <f t="shared" si="3"/>
        <v>742:42:00</v>
      </c>
      <c r="L5" s="27">
        <f t="shared" si="4"/>
        <v>0.99825268817204316</v>
      </c>
    </row>
    <row r="6" spans="1:12" ht="16.5" thickBot="1" x14ac:dyDescent="0.3">
      <c r="A6" s="10" t="s">
        <v>5</v>
      </c>
      <c r="B6" s="10" t="s">
        <v>70</v>
      </c>
      <c r="C6" s="15">
        <v>0.72083333333333333</v>
      </c>
      <c r="D6" s="11">
        <f t="shared" si="0"/>
        <v>2.3252688172043009E-2</v>
      </c>
      <c r="E6" s="15">
        <v>0</v>
      </c>
      <c r="F6" s="11">
        <f t="shared" si="1"/>
        <v>0</v>
      </c>
      <c r="G6" s="15">
        <v>1.6208333333333336</v>
      </c>
      <c r="H6" s="11">
        <f t="shared" si="2"/>
        <v>5.2284946236559146E-2</v>
      </c>
      <c r="I6" s="26">
        <f t="shared" si="5"/>
        <v>2.3416666666666668</v>
      </c>
      <c r="J6" s="7">
        <v>31</v>
      </c>
      <c r="K6" s="26" t="str">
        <f t="shared" si="3"/>
        <v>687:48:00</v>
      </c>
      <c r="L6" s="27">
        <f t="shared" si="4"/>
        <v>0.92446236559139783</v>
      </c>
    </row>
    <row r="7" spans="1:12" ht="16.5" thickBot="1" x14ac:dyDescent="0.3">
      <c r="A7" s="10" t="s">
        <v>7</v>
      </c>
      <c r="B7" s="10" t="s">
        <v>71</v>
      </c>
      <c r="C7" s="15">
        <v>2.6388888888888889E-2</v>
      </c>
      <c r="D7" s="11">
        <f t="shared" si="0"/>
        <v>8.512544802867383E-4</v>
      </c>
      <c r="E7" s="15">
        <v>1.5972222222222224E-2</v>
      </c>
      <c r="F7" s="11">
        <f t="shared" si="1"/>
        <v>5.1523297491039429E-4</v>
      </c>
      <c r="G7" s="15">
        <v>0</v>
      </c>
      <c r="H7" s="11">
        <f t="shared" si="2"/>
        <v>0</v>
      </c>
      <c r="I7" s="26">
        <f t="shared" si="5"/>
        <v>4.2361111111111113E-2</v>
      </c>
      <c r="J7" s="7">
        <v>31</v>
      </c>
      <c r="K7" s="26" t="str">
        <f t="shared" si="3"/>
        <v>742:59:00</v>
      </c>
      <c r="L7" s="27">
        <f t="shared" si="4"/>
        <v>0.99863351254480293</v>
      </c>
    </row>
    <row r="8" spans="1:12" ht="16.5" thickBot="1" x14ac:dyDescent="0.3">
      <c r="A8" s="10" t="s">
        <v>9</v>
      </c>
      <c r="B8" s="10" t="s">
        <v>72</v>
      </c>
      <c r="C8" s="15">
        <v>3.125E-2</v>
      </c>
      <c r="D8" s="11">
        <f t="shared" si="0"/>
        <v>1.0080645161290322E-3</v>
      </c>
      <c r="E8" s="15">
        <v>0</v>
      </c>
      <c r="F8" s="11">
        <f t="shared" si="1"/>
        <v>0</v>
      </c>
      <c r="G8" s="15">
        <v>0</v>
      </c>
      <c r="H8" s="11">
        <f t="shared" si="2"/>
        <v>0</v>
      </c>
      <c r="I8" s="26">
        <f t="shared" si="5"/>
        <v>3.125E-2</v>
      </c>
      <c r="J8" s="7">
        <v>31</v>
      </c>
      <c r="K8" s="26" t="str">
        <f t="shared" si="3"/>
        <v>743:15:00</v>
      </c>
      <c r="L8" s="27">
        <f t="shared" si="4"/>
        <v>0.998991935483871</v>
      </c>
    </row>
    <row r="9" spans="1:12" ht="16.5" thickBot="1" x14ac:dyDescent="0.3">
      <c r="A9" s="10" t="s">
        <v>11</v>
      </c>
      <c r="B9" s="10" t="s">
        <v>73</v>
      </c>
      <c r="C9" s="15">
        <v>1.057638888888889</v>
      </c>
      <c r="D9" s="11">
        <f t="shared" si="0"/>
        <v>3.4117383512544806E-2</v>
      </c>
      <c r="E9" s="15">
        <v>2.7083333333333334E-2</v>
      </c>
      <c r="F9" s="11">
        <f t="shared" si="1"/>
        <v>8.7365591397849465E-4</v>
      </c>
      <c r="G9" s="15">
        <v>0</v>
      </c>
      <c r="H9" s="11">
        <f t="shared" si="2"/>
        <v>0</v>
      </c>
      <c r="I9" s="26">
        <f t="shared" si="5"/>
        <v>1.0847222222222224</v>
      </c>
      <c r="J9" s="7">
        <v>31</v>
      </c>
      <c r="K9" s="26" t="str">
        <f t="shared" si="3"/>
        <v>717:58:00</v>
      </c>
      <c r="L9" s="27">
        <f t="shared" si="4"/>
        <v>0.96500896057347674</v>
      </c>
    </row>
    <row r="10" spans="1:12" ht="16.5" thickBot="1" x14ac:dyDescent="0.3">
      <c r="A10" s="10" t="s">
        <v>13</v>
      </c>
      <c r="B10" s="10" t="s">
        <v>74</v>
      </c>
      <c r="C10" s="15">
        <v>0</v>
      </c>
      <c r="D10" s="11">
        <f t="shared" si="0"/>
        <v>0</v>
      </c>
      <c r="E10" s="15">
        <v>0</v>
      </c>
      <c r="F10" s="11">
        <f t="shared" si="1"/>
        <v>0</v>
      </c>
      <c r="G10" s="15">
        <v>0</v>
      </c>
      <c r="H10" s="11">
        <f t="shared" si="2"/>
        <v>0</v>
      </c>
      <c r="I10" s="26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</row>
    <row r="11" spans="1:12" ht="16.5" thickBot="1" x14ac:dyDescent="0.3">
      <c r="A11" s="10" t="s">
        <v>15</v>
      </c>
      <c r="B11" s="10" t="s">
        <v>75</v>
      </c>
      <c r="C11" s="15">
        <v>0</v>
      </c>
      <c r="D11" s="11">
        <f t="shared" si="0"/>
        <v>0</v>
      </c>
      <c r="E11" s="15">
        <v>0</v>
      </c>
      <c r="F11" s="11">
        <f t="shared" si="1"/>
        <v>0</v>
      </c>
      <c r="G11" s="15">
        <v>0.3125</v>
      </c>
      <c r="H11" s="11">
        <f t="shared" si="2"/>
        <v>1.0080645161290322E-2</v>
      </c>
      <c r="I11" s="26">
        <f t="shared" si="5"/>
        <v>0.3125</v>
      </c>
      <c r="J11" s="7">
        <v>31</v>
      </c>
      <c r="K11" s="26" t="str">
        <f t="shared" si="3"/>
        <v>736:30:00</v>
      </c>
      <c r="L11" s="27">
        <f t="shared" si="4"/>
        <v>0.98991935483870963</v>
      </c>
    </row>
    <row r="12" spans="1:12" ht="16.5" thickBot="1" x14ac:dyDescent="0.3">
      <c r="A12" s="10" t="s">
        <v>17</v>
      </c>
      <c r="B12" s="10" t="s">
        <v>76</v>
      </c>
      <c r="C12" s="15">
        <v>0</v>
      </c>
      <c r="D12" s="11">
        <f t="shared" si="0"/>
        <v>0</v>
      </c>
      <c r="E12" s="15">
        <v>0</v>
      </c>
      <c r="F12" s="11">
        <f t="shared" si="1"/>
        <v>0</v>
      </c>
      <c r="G12" s="15">
        <v>0</v>
      </c>
      <c r="H12" s="11">
        <f t="shared" si="2"/>
        <v>0</v>
      </c>
      <c r="I12" s="26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</row>
    <row r="13" spans="1:12" ht="16.5" thickBot="1" x14ac:dyDescent="0.3">
      <c r="A13" s="10" t="s">
        <v>48</v>
      </c>
      <c r="B13" s="10" t="s">
        <v>77</v>
      </c>
      <c r="C13" s="15">
        <v>2.7777777777777776E-2</v>
      </c>
      <c r="D13" s="11">
        <f t="shared" si="0"/>
        <v>8.960573476702509E-4</v>
      </c>
      <c r="E13" s="15">
        <v>8.1944444444444445E-2</v>
      </c>
      <c r="F13" s="11">
        <f t="shared" si="1"/>
        <v>2.6433691756272402E-3</v>
      </c>
      <c r="G13" s="29">
        <v>1.3888888888888889E-3</v>
      </c>
      <c r="H13" s="11">
        <f t="shared" si="2"/>
        <v>4.4802867383512545E-5</v>
      </c>
      <c r="I13" s="26">
        <f t="shared" si="5"/>
        <v>0.1111111111111111</v>
      </c>
      <c r="J13" s="7">
        <v>31</v>
      </c>
      <c r="K13" s="26" t="str">
        <f t="shared" si="3"/>
        <v>741:20:00</v>
      </c>
      <c r="L13" s="27">
        <f t="shared" si="4"/>
        <v>0.99641577060931896</v>
      </c>
    </row>
    <row r="14" spans="1:12" ht="16.5" thickBot="1" x14ac:dyDescent="0.3">
      <c r="A14" s="10" t="s">
        <v>49</v>
      </c>
      <c r="B14" s="10" t="s">
        <v>78</v>
      </c>
      <c r="C14" s="15">
        <v>0</v>
      </c>
      <c r="D14" s="11">
        <f t="shared" si="0"/>
        <v>0</v>
      </c>
      <c r="E14" s="15">
        <v>0</v>
      </c>
      <c r="F14" s="11">
        <f t="shared" si="1"/>
        <v>0</v>
      </c>
      <c r="G14" s="15">
        <v>0</v>
      </c>
      <c r="H14" s="11">
        <f t="shared" si="2"/>
        <v>0</v>
      </c>
      <c r="I14" s="26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</row>
    <row r="15" spans="1:12" s="44" customFormat="1" ht="16.5" thickBot="1" x14ac:dyDescent="0.3">
      <c r="A15" s="10" t="s">
        <v>21</v>
      </c>
      <c r="B15" s="10" t="s">
        <v>79</v>
      </c>
      <c r="C15" s="15">
        <v>0.89861111111111114</v>
      </c>
      <c r="D15" s="11">
        <f t="shared" si="0"/>
        <v>2.8987455197132618E-2</v>
      </c>
      <c r="E15" s="15">
        <v>0</v>
      </c>
      <c r="F15" s="11">
        <f t="shared" si="1"/>
        <v>0</v>
      </c>
      <c r="G15" s="15">
        <v>0</v>
      </c>
      <c r="H15" s="11">
        <f t="shared" si="2"/>
        <v>0</v>
      </c>
      <c r="I15" s="26">
        <f t="shared" si="5"/>
        <v>0.89861111111111114</v>
      </c>
      <c r="J15" s="7">
        <v>31</v>
      </c>
      <c r="K15" s="26" t="str">
        <f t="shared" si="3"/>
        <v>722:26:00</v>
      </c>
      <c r="L15" s="27">
        <f t="shared" si="4"/>
        <v>0.97101254480286736</v>
      </c>
    </row>
    <row r="16" spans="1:12" ht="16.5" thickBot="1" x14ac:dyDescent="0.3">
      <c r="A16" s="10" t="s">
        <v>23</v>
      </c>
      <c r="B16" s="10" t="s">
        <v>80</v>
      </c>
      <c r="C16" s="15">
        <v>0.70138888888888884</v>
      </c>
      <c r="D16" s="11">
        <f t="shared" si="0"/>
        <v>2.2625448028673834E-2</v>
      </c>
      <c r="E16" s="15">
        <v>0.54583333333333328</v>
      </c>
      <c r="F16" s="11">
        <f t="shared" si="1"/>
        <v>1.7607526881720428E-2</v>
      </c>
      <c r="G16" s="15">
        <v>0.24652777777777779</v>
      </c>
      <c r="H16" s="11">
        <f t="shared" si="2"/>
        <v>7.9525089605734772E-3</v>
      </c>
      <c r="I16" s="26">
        <f t="shared" si="5"/>
        <v>1.4937499999999999</v>
      </c>
      <c r="J16" s="7">
        <v>31</v>
      </c>
      <c r="K16" s="26" t="str">
        <f t="shared" si="3"/>
        <v>708:09:00</v>
      </c>
      <c r="L16" s="27">
        <f t="shared" si="4"/>
        <v>0.95181451612903223</v>
      </c>
    </row>
    <row r="17" spans="1:12" ht="16.5" thickBot="1" x14ac:dyDescent="0.3">
      <c r="A17" s="10" t="s">
        <v>25</v>
      </c>
      <c r="B17" s="10" t="s">
        <v>81</v>
      </c>
      <c r="C17" s="15">
        <v>0.2048611111111111</v>
      </c>
      <c r="D17" s="11">
        <f t="shared" si="0"/>
        <v>6.6084229390681003E-3</v>
      </c>
      <c r="E17" s="15">
        <v>0.30208333333333337</v>
      </c>
      <c r="F17" s="11">
        <f t="shared" si="1"/>
        <v>9.7446236559139802E-3</v>
      </c>
      <c r="G17" s="15">
        <v>6.0416666666666674E-2</v>
      </c>
      <c r="H17" s="11">
        <f t="shared" si="2"/>
        <v>1.9489247311827958E-3</v>
      </c>
      <c r="I17" s="26">
        <f t="shared" si="5"/>
        <v>0.56736111111111109</v>
      </c>
      <c r="J17" s="7">
        <v>31</v>
      </c>
      <c r="K17" s="26" t="str">
        <f t="shared" si="3"/>
        <v>730:23:00</v>
      </c>
      <c r="L17" s="27">
        <f t="shared" si="4"/>
        <v>0.98169802867383515</v>
      </c>
    </row>
    <row r="18" spans="1:12" ht="16.5" thickBot="1" x14ac:dyDescent="0.3">
      <c r="A18" s="10" t="s">
        <v>27</v>
      </c>
      <c r="B18" s="10" t="s">
        <v>83</v>
      </c>
      <c r="C18" s="15">
        <v>0</v>
      </c>
      <c r="D18" s="11">
        <f t="shared" si="0"/>
        <v>0</v>
      </c>
      <c r="E18" s="15">
        <v>0</v>
      </c>
      <c r="F18" s="11">
        <f t="shared" si="1"/>
        <v>0</v>
      </c>
      <c r="G18" s="15">
        <v>0</v>
      </c>
      <c r="H18" s="11">
        <f t="shared" si="2"/>
        <v>0</v>
      </c>
      <c r="I18" s="26">
        <f t="shared" si="5"/>
        <v>0</v>
      </c>
      <c r="J18" s="7">
        <v>31</v>
      </c>
      <c r="K18" s="26" t="str">
        <f t="shared" si="3"/>
        <v>744:00:00</v>
      </c>
      <c r="L18" s="27">
        <f t="shared" si="4"/>
        <v>1</v>
      </c>
    </row>
    <row r="19" spans="1:12" ht="16.5" thickBot="1" x14ac:dyDescent="0.3">
      <c r="A19" s="10" t="s">
        <v>29</v>
      </c>
      <c r="B19" s="10" t="s">
        <v>84</v>
      </c>
      <c r="C19" s="15">
        <v>0</v>
      </c>
      <c r="D19" s="11">
        <f t="shared" si="0"/>
        <v>0</v>
      </c>
      <c r="E19" s="15">
        <v>0</v>
      </c>
      <c r="F19" s="11">
        <f t="shared" si="1"/>
        <v>0</v>
      </c>
      <c r="G19" s="15">
        <v>3.4722222222222224E-2</v>
      </c>
      <c r="H19" s="11">
        <f t="shared" si="2"/>
        <v>1.1200716845878136E-3</v>
      </c>
      <c r="I19" s="26">
        <f t="shared" si="5"/>
        <v>3.4722222222222224E-2</v>
      </c>
      <c r="J19" s="7">
        <v>31</v>
      </c>
      <c r="K19" s="26" t="str">
        <f t="shared" si="3"/>
        <v>743:10:00</v>
      </c>
      <c r="L19" s="27">
        <f t="shared" si="4"/>
        <v>0.99887992831541206</v>
      </c>
    </row>
    <row r="20" spans="1:12" ht="16.5" thickBot="1" x14ac:dyDescent="0.3">
      <c r="A20" s="10" t="s">
        <v>31</v>
      </c>
      <c r="B20" s="10" t="s">
        <v>85</v>
      </c>
      <c r="C20" s="15">
        <v>0.25694444444444448</v>
      </c>
      <c r="D20" s="11">
        <f t="shared" si="0"/>
        <v>8.2885304659498209E-3</v>
      </c>
      <c r="E20" s="15">
        <v>0</v>
      </c>
      <c r="F20" s="11">
        <f t="shared" si="1"/>
        <v>0</v>
      </c>
      <c r="G20" s="15">
        <v>0.5083333333333333</v>
      </c>
      <c r="H20" s="11">
        <f t="shared" si="2"/>
        <v>1.6397849462365589E-2</v>
      </c>
      <c r="I20" s="26">
        <f t="shared" si="5"/>
        <v>0.76527777777777772</v>
      </c>
      <c r="J20" s="7">
        <v>31</v>
      </c>
      <c r="K20" s="26" t="str">
        <f t="shared" si="3"/>
        <v>725:38:00</v>
      </c>
      <c r="L20" s="27">
        <f t="shared" si="4"/>
        <v>0.97531362007168454</v>
      </c>
    </row>
    <row r="21" spans="1:12" ht="16.5" thickBot="1" x14ac:dyDescent="0.3">
      <c r="A21" s="10" t="s">
        <v>33</v>
      </c>
      <c r="B21" s="10" t="s">
        <v>86</v>
      </c>
      <c r="C21" s="15">
        <v>0.1902777777777778</v>
      </c>
      <c r="D21" s="11">
        <f t="shared" si="0"/>
        <v>6.1379928315412188E-3</v>
      </c>
      <c r="E21" s="15">
        <v>0</v>
      </c>
      <c r="F21" s="11">
        <f t="shared" si="1"/>
        <v>0</v>
      </c>
      <c r="G21" s="15">
        <v>2.0284722222222222</v>
      </c>
      <c r="H21" s="11">
        <f t="shared" si="2"/>
        <v>6.5434587813620076E-2</v>
      </c>
      <c r="I21" s="26">
        <f t="shared" si="5"/>
        <v>2.21875</v>
      </c>
      <c r="J21" s="7">
        <v>31</v>
      </c>
      <c r="K21" s="26" t="str">
        <f t="shared" si="3"/>
        <v>690:45:00</v>
      </c>
      <c r="L21" s="27">
        <f t="shared" si="4"/>
        <v>0.92842741935483875</v>
      </c>
    </row>
    <row r="22" spans="1:12" ht="16.5" thickBot="1" x14ac:dyDescent="0.3">
      <c r="A22" s="10" t="s">
        <v>35</v>
      </c>
      <c r="B22" s="10" t="s">
        <v>87</v>
      </c>
      <c r="C22" s="15">
        <v>0</v>
      </c>
      <c r="D22" s="11">
        <f t="shared" si="0"/>
        <v>0</v>
      </c>
      <c r="E22" s="15">
        <v>0</v>
      </c>
      <c r="F22" s="11">
        <f t="shared" si="1"/>
        <v>0</v>
      </c>
      <c r="G22" s="15">
        <v>0</v>
      </c>
      <c r="H22" s="11">
        <f t="shared" si="2"/>
        <v>0</v>
      </c>
      <c r="I22" s="26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</row>
    <row r="23" spans="1:12" ht="16.5" thickBot="1" x14ac:dyDescent="0.3">
      <c r="A23" s="10" t="s">
        <v>37</v>
      </c>
      <c r="B23" s="10" t="s">
        <v>88</v>
      </c>
      <c r="C23" s="15">
        <v>0</v>
      </c>
      <c r="D23" s="11">
        <f t="shared" si="0"/>
        <v>0</v>
      </c>
      <c r="E23" s="15">
        <v>0</v>
      </c>
      <c r="F23" s="11">
        <f t="shared" si="1"/>
        <v>0</v>
      </c>
      <c r="G23" s="15">
        <v>0</v>
      </c>
      <c r="H23" s="11">
        <f t="shared" si="2"/>
        <v>0</v>
      </c>
      <c r="I23" s="26">
        <f t="shared" si="5"/>
        <v>0</v>
      </c>
      <c r="J23" s="7">
        <v>31</v>
      </c>
      <c r="K23" s="26" t="str">
        <f t="shared" si="3"/>
        <v>744:00:00</v>
      </c>
      <c r="L23" s="27">
        <f t="shared" si="4"/>
        <v>1</v>
      </c>
    </row>
    <row r="24" spans="1:12" ht="16.5" thickBot="1" x14ac:dyDescent="0.3">
      <c r="A24" s="10" t="s">
        <v>39</v>
      </c>
      <c r="B24" s="10" t="s">
        <v>89</v>
      </c>
      <c r="C24" s="15">
        <v>0</v>
      </c>
      <c r="D24" s="11">
        <f t="shared" si="0"/>
        <v>0</v>
      </c>
      <c r="E24" s="15">
        <v>0</v>
      </c>
      <c r="F24" s="11">
        <f t="shared" si="1"/>
        <v>0</v>
      </c>
      <c r="G24" s="15">
        <v>0</v>
      </c>
      <c r="H24" s="11">
        <f t="shared" si="2"/>
        <v>0</v>
      </c>
      <c r="I24" s="26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</row>
    <row r="25" spans="1:12" ht="16.5" thickBot="1" x14ac:dyDescent="0.3">
      <c r="A25" s="13" t="s">
        <v>41</v>
      </c>
      <c r="B25" s="14"/>
      <c r="C25" s="15">
        <f>SUM(C3:C24)</f>
        <v>4.386111111111112</v>
      </c>
      <c r="D25" s="11">
        <f t="shared" si="0"/>
        <v>6.4312479635060295E-3</v>
      </c>
      <c r="E25" s="15">
        <f>SUM(E3:E24)</f>
        <v>1.0736111111111111</v>
      </c>
      <c r="F25" s="11">
        <f t="shared" si="1"/>
        <v>1.5742098403388725E-3</v>
      </c>
      <c r="G25" s="15">
        <f>SUM(G3:G24)</f>
        <v>4.8673611111111121</v>
      </c>
      <c r="H25" s="11">
        <f t="shared" si="2"/>
        <v>7.1368931247963521E-3</v>
      </c>
      <c r="I25" s="26">
        <f t="shared" si="5"/>
        <v>10.327083333333334</v>
      </c>
      <c r="J25" s="7">
        <f>SUM(J3:J24)</f>
        <v>682</v>
      </c>
      <c r="K25" s="26">
        <f xml:space="preserve"> SUM(J25-I25)</f>
        <v>671.67291666666665</v>
      </c>
      <c r="L25" s="34">
        <f t="shared" si="4"/>
        <v>0.98485764907135875</v>
      </c>
    </row>
    <row r="26" spans="1:12" x14ac:dyDescent="0.2">
      <c r="L26" s="1"/>
    </row>
    <row r="27" spans="1:12" x14ac:dyDescent="0.2">
      <c r="L27" s="1"/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29">
        <v>2.290972222222222</v>
      </c>
      <c r="D36" s="50">
        <f>SUM(C36/F36)</f>
        <v>7.3902329749103934E-2</v>
      </c>
      <c r="E36" s="51">
        <f>SUM(C36)</f>
        <v>2.290972222222222</v>
      </c>
      <c r="F36" s="40">
        <v>31</v>
      </c>
      <c r="G36" s="51" t="str">
        <f xml:space="preserve"> TEXT(F36-E36, "[H]:MM:SS")</f>
        <v>689:01:00</v>
      </c>
      <c r="H36" s="42">
        <f>SUM(G36/F36)</f>
        <v>0.92609767025089607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0.7109375" customWidth="1"/>
    <col min="2" max="2" width="8.7109375" customWidth="1"/>
    <col min="3" max="3" width="11.28515625" customWidth="1"/>
    <col min="4" max="4" width="11.7109375" customWidth="1"/>
    <col min="5" max="5" width="13.28515625" customWidth="1"/>
    <col min="6" max="6" width="13.140625" customWidth="1"/>
    <col min="7" max="7" width="11.42578125" customWidth="1"/>
    <col min="8" max="8" width="10.7109375" customWidth="1"/>
    <col min="9" max="9" width="17.7109375" customWidth="1"/>
    <col min="10" max="10" width="17" customWidth="1"/>
    <col min="11" max="11" width="16.140625" customWidth="1"/>
    <col min="12" max="12" width="10.7109375" customWidth="1"/>
  </cols>
  <sheetData>
    <row r="1" spans="1:12" ht="50.1" customHeight="1" thickBot="1" x14ac:dyDescent="0.25">
      <c r="A1" s="118">
        <v>41426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24"/>
    </row>
    <row r="2" spans="1:12" ht="31.5" customHeight="1" thickBot="1" x14ac:dyDescent="0.25">
      <c r="A2" s="120"/>
      <c r="B2" s="121"/>
      <c r="C2" s="19" t="s">
        <v>45</v>
      </c>
      <c r="D2" s="19" t="s">
        <v>46</v>
      </c>
      <c r="E2" s="19" t="s">
        <v>45</v>
      </c>
      <c r="F2" s="19" t="s">
        <v>46</v>
      </c>
      <c r="G2" s="19" t="s">
        <v>45</v>
      </c>
      <c r="H2" s="20" t="s">
        <v>46</v>
      </c>
      <c r="I2" s="115"/>
      <c r="J2" s="21"/>
      <c r="K2" s="23"/>
      <c r="L2" s="25"/>
    </row>
    <row r="3" spans="1:12" ht="16.5" thickBot="1" x14ac:dyDescent="0.3">
      <c r="A3" s="10" t="s">
        <v>0</v>
      </c>
      <c r="B3" s="10" t="s">
        <v>67</v>
      </c>
      <c r="C3" s="55">
        <v>0</v>
      </c>
      <c r="D3" s="56">
        <f t="shared" ref="D3:D25" si="0">SUM(C3/J3)</f>
        <v>0</v>
      </c>
      <c r="E3" s="29">
        <v>7.6388888888888895E-2</v>
      </c>
      <c r="F3" s="56">
        <f t="shared" ref="F3:F13" si="1">SUM(E3/J3)</f>
        <v>2.5462962962962965E-3</v>
      </c>
      <c r="G3" s="55">
        <v>0</v>
      </c>
      <c r="H3" s="56">
        <f t="shared" ref="H3:H25" si="2">SUM(G3/J3)</f>
        <v>0</v>
      </c>
      <c r="I3" s="26">
        <f>SUM(C3+E3+G3)</f>
        <v>7.6388888888888895E-2</v>
      </c>
      <c r="J3" s="7">
        <v>30</v>
      </c>
      <c r="K3" s="26" t="str">
        <f t="shared" ref="K3:K24" si="3" xml:space="preserve"> TEXT(J3-I3, "[H]:MM:SS")</f>
        <v>718:10:00</v>
      </c>
      <c r="L3" s="27">
        <f t="shared" ref="L3:L24" si="4">SUM(K3/J3)</f>
        <v>0.99745370370370368</v>
      </c>
    </row>
    <row r="4" spans="1:12" ht="16.5" thickBot="1" x14ac:dyDescent="0.3">
      <c r="A4" s="10" t="s">
        <v>2</v>
      </c>
      <c r="B4" s="13" t="s">
        <v>68</v>
      </c>
      <c r="C4" s="31">
        <v>0</v>
      </c>
      <c r="D4" s="32">
        <f t="shared" si="0"/>
        <v>0</v>
      </c>
      <c r="E4" s="31">
        <v>0</v>
      </c>
      <c r="F4" s="32">
        <f t="shared" si="1"/>
        <v>0</v>
      </c>
      <c r="G4" s="31">
        <v>0</v>
      </c>
      <c r="H4" s="32">
        <f t="shared" si="2"/>
        <v>0</v>
      </c>
      <c r="I4" s="54">
        <f t="shared" ref="I4:I25" si="5">SUM(C4+E4+G4)</f>
        <v>0</v>
      </c>
      <c r="J4" s="7">
        <v>30</v>
      </c>
      <c r="K4" s="26" t="str">
        <f t="shared" si="3"/>
        <v>720:00:00</v>
      </c>
      <c r="L4" s="27">
        <f t="shared" si="4"/>
        <v>1</v>
      </c>
    </row>
    <row r="5" spans="1:12" ht="16.5" thickBot="1" x14ac:dyDescent="0.3">
      <c r="A5" s="10" t="s">
        <v>47</v>
      </c>
      <c r="B5" s="13" t="s">
        <v>69</v>
      </c>
      <c r="C5" s="31">
        <v>0</v>
      </c>
      <c r="D5" s="32">
        <f t="shared" si="0"/>
        <v>0</v>
      </c>
      <c r="E5" s="57">
        <v>1.5277777777777777E-2</v>
      </c>
      <c r="F5" s="32">
        <f t="shared" si="1"/>
        <v>5.0925925925925921E-4</v>
      </c>
      <c r="G5" s="31">
        <v>0</v>
      </c>
      <c r="H5" s="32">
        <f t="shared" si="2"/>
        <v>0</v>
      </c>
      <c r="I5" s="54">
        <f t="shared" si="5"/>
        <v>1.5277777777777777E-2</v>
      </c>
      <c r="J5" s="7">
        <v>30</v>
      </c>
      <c r="K5" s="26" t="str">
        <f t="shared" si="3"/>
        <v>719:38:00</v>
      </c>
      <c r="L5" s="27">
        <f t="shared" si="4"/>
        <v>0.99949074074074074</v>
      </c>
    </row>
    <row r="6" spans="1:12" ht="16.5" thickBot="1" x14ac:dyDescent="0.3">
      <c r="A6" s="10" t="s">
        <v>5</v>
      </c>
      <c r="B6" s="13" t="s">
        <v>70</v>
      </c>
      <c r="C6" s="57">
        <v>1.9465277777777776</v>
      </c>
      <c r="D6" s="32">
        <f t="shared" si="0"/>
        <v>6.4884259259259253E-2</v>
      </c>
      <c r="E6" s="31">
        <v>0</v>
      </c>
      <c r="F6" s="32">
        <f t="shared" si="1"/>
        <v>0</v>
      </c>
      <c r="G6" s="57">
        <v>1.1958333333333335</v>
      </c>
      <c r="H6" s="32">
        <f t="shared" si="2"/>
        <v>3.9861111111111118E-2</v>
      </c>
      <c r="I6" s="54">
        <f t="shared" si="5"/>
        <v>3.1423611111111112</v>
      </c>
      <c r="J6" s="7">
        <v>30</v>
      </c>
      <c r="K6" s="26" t="str">
        <f t="shared" si="3"/>
        <v>644:35:00</v>
      </c>
      <c r="L6" s="27">
        <f t="shared" si="4"/>
        <v>0.89525462962962965</v>
      </c>
    </row>
    <row r="7" spans="1:12" ht="16.5" thickBot="1" x14ac:dyDescent="0.3">
      <c r="A7" s="10" t="s">
        <v>7</v>
      </c>
      <c r="B7" s="13" t="s">
        <v>71</v>
      </c>
      <c r="C7" s="57">
        <v>0.15972222222222224</v>
      </c>
      <c r="D7" s="32">
        <f t="shared" si="0"/>
        <v>5.3240740740740748E-3</v>
      </c>
      <c r="E7" s="31">
        <v>0</v>
      </c>
      <c r="F7" s="32">
        <f t="shared" si="1"/>
        <v>0</v>
      </c>
      <c r="G7" s="57">
        <v>9.7222222222222224E-3</v>
      </c>
      <c r="H7" s="32">
        <f t="shared" si="2"/>
        <v>3.2407407407407406E-4</v>
      </c>
      <c r="I7" s="54">
        <f t="shared" si="5"/>
        <v>0.16944444444444445</v>
      </c>
      <c r="J7" s="7">
        <v>30</v>
      </c>
      <c r="K7" s="26" t="str">
        <f t="shared" si="3"/>
        <v>715:56:00</v>
      </c>
      <c r="L7" s="27">
        <f t="shared" si="4"/>
        <v>0.99435185185185171</v>
      </c>
    </row>
    <row r="8" spans="1:12" ht="16.5" thickBot="1" x14ac:dyDescent="0.3">
      <c r="A8" s="10" t="s">
        <v>9</v>
      </c>
      <c r="B8" s="13" t="s">
        <v>72</v>
      </c>
      <c r="C8" s="31">
        <v>0</v>
      </c>
      <c r="D8" s="32">
        <f t="shared" si="0"/>
        <v>0</v>
      </c>
      <c r="E8" s="31">
        <v>0</v>
      </c>
      <c r="F8" s="32">
        <f t="shared" si="1"/>
        <v>0</v>
      </c>
      <c r="G8" s="31">
        <v>0</v>
      </c>
      <c r="H8" s="32">
        <f t="shared" si="2"/>
        <v>0</v>
      </c>
      <c r="I8" s="54">
        <f t="shared" si="5"/>
        <v>0</v>
      </c>
      <c r="J8" s="7">
        <v>30</v>
      </c>
      <c r="K8" s="26" t="str">
        <f t="shared" si="3"/>
        <v>720:00:00</v>
      </c>
      <c r="L8" s="27">
        <f t="shared" si="4"/>
        <v>1</v>
      </c>
    </row>
    <row r="9" spans="1:12" ht="16.5" thickBot="1" x14ac:dyDescent="0.3">
      <c r="A9" s="10" t="s">
        <v>11</v>
      </c>
      <c r="B9" s="13" t="s">
        <v>73</v>
      </c>
      <c r="C9" s="57">
        <v>1.3152777777777778</v>
      </c>
      <c r="D9" s="32">
        <f t="shared" si="0"/>
        <v>4.3842592592592593E-2</v>
      </c>
      <c r="E9" s="57">
        <v>0.16597222222222222</v>
      </c>
      <c r="F9" s="32">
        <f t="shared" si="1"/>
        <v>5.5324074074074069E-3</v>
      </c>
      <c r="G9" s="57">
        <v>2.4305555555555556E-2</v>
      </c>
      <c r="H9" s="32">
        <f t="shared" si="2"/>
        <v>8.1018518518518516E-4</v>
      </c>
      <c r="I9" s="54">
        <f t="shared" si="5"/>
        <v>1.5055555555555555</v>
      </c>
      <c r="J9" s="7">
        <v>30</v>
      </c>
      <c r="K9" s="26" t="str">
        <f t="shared" si="3"/>
        <v>683:52:00</v>
      </c>
      <c r="L9" s="27">
        <f t="shared" si="4"/>
        <v>0.94981481481481478</v>
      </c>
    </row>
    <row r="10" spans="1:12" ht="16.5" thickBot="1" x14ac:dyDescent="0.3">
      <c r="A10" s="10" t="s">
        <v>13</v>
      </c>
      <c r="B10" s="13" t="s">
        <v>74</v>
      </c>
      <c r="C10" s="31">
        <v>0</v>
      </c>
      <c r="D10" s="32">
        <f t="shared" si="0"/>
        <v>0</v>
      </c>
      <c r="E10" s="31">
        <v>0</v>
      </c>
      <c r="F10" s="32">
        <f t="shared" si="1"/>
        <v>0</v>
      </c>
      <c r="G10" s="31">
        <v>0</v>
      </c>
      <c r="H10" s="32">
        <f t="shared" si="2"/>
        <v>0</v>
      </c>
      <c r="I10" s="54">
        <f t="shared" si="5"/>
        <v>0</v>
      </c>
      <c r="J10" s="7">
        <v>30</v>
      </c>
      <c r="K10" s="26" t="str">
        <f t="shared" si="3"/>
        <v>720:00:00</v>
      </c>
      <c r="L10" s="27">
        <f t="shared" si="4"/>
        <v>1</v>
      </c>
    </row>
    <row r="11" spans="1:12" ht="16.5" thickBot="1" x14ac:dyDescent="0.3">
      <c r="A11" s="10" t="s">
        <v>15</v>
      </c>
      <c r="B11" s="13" t="s">
        <v>75</v>
      </c>
      <c r="C11" s="31">
        <v>0</v>
      </c>
      <c r="D11" s="32">
        <f t="shared" si="0"/>
        <v>0</v>
      </c>
      <c r="E11" s="31">
        <v>0</v>
      </c>
      <c r="F11" s="32">
        <f t="shared" si="1"/>
        <v>0</v>
      </c>
      <c r="G11" s="31">
        <v>0</v>
      </c>
      <c r="H11" s="32">
        <f t="shared" si="2"/>
        <v>0</v>
      </c>
      <c r="I11" s="54">
        <f t="shared" si="5"/>
        <v>0</v>
      </c>
      <c r="J11" s="7">
        <v>30</v>
      </c>
      <c r="K11" s="26" t="str">
        <f t="shared" si="3"/>
        <v>720:00:00</v>
      </c>
      <c r="L11" s="27">
        <f t="shared" si="4"/>
        <v>1</v>
      </c>
    </row>
    <row r="12" spans="1:12" ht="16.5" thickBot="1" x14ac:dyDescent="0.3">
      <c r="A12" s="10" t="s">
        <v>17</v>
      </c>
      <c r="B12" s="13" t="s">
        <v>76</v>
      </c>
      <c r="C12" s="31">
        <v>0</v>
      </c>
      <c r="D12" s="32">
        <f t="shared" si="0"/>
        <v>0</v>
      </c>
      <c r="E12" s="31">
        <v>0</v>
      </c>
      <c r="F12" s="32">
        <f t="shared" si="1"/>
        <v>0</v>
      </c>
      <c r="G12" s="31">
        <v>0</v>
      </c>
      <c r="H12" s="32">
        <f t="shared" si="2"/>
        <v>0</v>
      </c>
      <c r="I12" s="54">
        <f t="shared" si="5"/>
        <v>0</v>
      </c>
      <c r="J12" s="7">
        <v>30</v>
      </c>
      <c r="K12" s="26" t="str">
        <f t="shared" si="3"/>
        <v>720:00:00</v>
      </c>
      <c r="L12" s="27">
        <f t="shared" si="4"/>
        <v>1</v>
      </c>
    </row>
    <row r="13" spans="1:12" ht="16.5" thickBot="1" x14ac:dyDescent="0.3">
      <c r="A13" s="10" t="s">
        <v>48</v>
      </c>
      <c r="B13" s="13" t="s">
        <v>77</v>
      </c>
      <c r="C13" s="31">
        <v>0</v>
      </c>
      <c r="D13" s="32">
        <f t="shared" si="0"/>
        <v>0</v>
      </c>
      <c r="E13" s="57">
        <v>0.16666666666666666</v>
      </c>
      <c r="F13" s="32">
        <f t="shared" si="1"/>
        <v>5.5555555555555549E-3</v>
      </c>
      <c r="G13" s="57">
        <v>0.4375</v>
      </c>
      <c r="H13" s="32">
        <f t="shared" si="2"/>
        <v>1.4583333333333334E-2</v>
      </c>
      <c r="I13" s="54">
        <f t="shared" si="5"/>
        <v>0.60416666666666663</v>
      </c>
      <c r="J13" s="7">
        <v>30</v>
      </c>
      <c r="K13" s="26" t="str">
        <f t="shared" si="3"/>
        <v>705:30:00</v>
      </c>
      <c r="L13" s="27">
        <f t="shared" si="4"/>
        <v>0.97986111111111107</v>
      </c>
    </row>
    <row r="14" spans="1:12" ht="16.5" thickBot="1" x14ac:dyDescent="0.3">
      <c r="A14" s="10" t="s">
        <v>49</v>
      </c>
      <c r="B14" s="13" t="s">
        <v>78</v>
      </c>
      <c r="C14" s="31">
        <v>0</v>
      </c>
      <c r="D14" s="32">
        <f t="shared" si="0"/>
        <v>0</v>
      </c>
      <c r="E14" s="31">
        <v>0</v>
      </c>
      <c r="F14" s="32">
        <v>0</v>
      </c>
      <c r="G14" s="31">
        <v>0</v>
      </c>
      <c r="H14" s="32">
        <f t="shared" si="2"/>
        <v>0</v>
      </c>
      <c r="I14" s="54">
        <f t="shared" si="5"/>
        <v>0</v>
      </c>
      <c r="J14" s="7">
        <v>30</v>
      </c>
      <c r="K14" s="26" t="str">
        <f t="shared" si="3"/>
        <v>720:00:00</v>
      </c>
      <c r="L14" s="27">
        <f t="shared" si="4"/>
        <v>1</v>
      </c>
    </row>
    <row r="15" spans="1:12" ht="16.5" thickBot="1" x14ac:dyDescent="0.3">
      <c r="A15" s="10" t="s">
        <v>21</v>
      </c>
      <c r="B15" s="13" t="s">
        <v>79</v>
      </c>
      <c r="C15" s="57">
        <v>1.0180555555555557</v>
      </c>
      <c r="D15" s="32">
        <f t="shared" si="0"/>
        <v>3.3935185185185193E-2</v>
      </c>
      <c r="E15" s="31">
        <v>0</v>
      </c>
      <c r="F15" s="32">
        <f t="shared" ref="F15:F25" si="6">SUM(E15/J15)</f>
        <v>0</v>
      </c>
      <c r="G15" s="57">
        <v>1.0416666666666666E-2</v>
      </c>
      <c r="H15" s="32">
        <f t="shared" si="2"/>
        <v>3.4722222222222218E-4</v>
      </c>
      <c r="I15" s="54">
        <f t="shared" si="5"/>
        <v>1.0284722222222225</v>
      </c>
      <c r="J15" s="7">
        <v>30</v>
      </c>
      <c r="K15" s="26" t="str">
        <f t="shared" si="3"/>
        <v>695:19:00</v>
      </c>
      <c r="L15" s="27">
        <f t="shared" si="4"/>
        <v>0.96571759259259271</v>
      </c>
    </row>
    <row r="16" spans="1:12" ht="16.5" thickBot="1" x14ac:dyDescent="0.3">
      <c r="A16" s="10" t="s">
        <v>23</v>
      </c>
      <c r="B16" s="13" t="s">
        <v>80</v>
      </c>
      <c r="C16" s="57">
        <v>0.24791666666666667</v>
      </c>
      <c r="D16" s="32">
        <f t="shared" si="0"/>
        <v>8.2638888888888883E-3</v>
      </c>
      <c r="E16" s="57">
        <v>3.5416666666666666E-2</v>
      </c>
      <c r="F16" s="32">
        <f t="shared" si="6"/>
        <v>1.1805555555555556E-3</v>
      </c>
      <c r="G16" s="57">
        <v>0.40208333333333335</v>
      </c>
      <c r="H16" s="32">
        <f t="shared" si="2"/>
        <v>1.3402777777777779E-2</v>
      </c>
      <c r="I16" s="54">
        <f t="shared" si="5"/>
        <v>0.68541666666666667</v>
      </c>
      <c r="J16" s="7">
        <v>30</v>
      </c>
      <c r="K16" s="26" t="str">
        <f t="shared" si="3"/>
        <v>703:33:00</v>
      </c>
      <c r="L16" s="27">
        <f t="shared" si="4"/>
        <v>0.97715277777777776</v>
      </c>
    </row>
    <row r="17" spans="1:12" ht="16.5" thickBot="1" x14ac:dyDescent="0.3">
      <c r="A17" s="10" t="s">
        <v>25</v>
      </c>
      <c r="B17" s="13" t="s">
        <v>81</v>
      </c>
      <c r="C17" s="31">
        <v>0</v>
      </c>
      <c r="D17" s="32">
        <f t="shared" si="0"/>
        <v>0</v>
      </c>
      <c r="E17" s="57">
        <v>8.3333333333333329E-2</v>
      </c>
      <c r="F17" s="32">
        <f t="shared" si="6"/>
        <v>2.7777777777777775E-3</v>
      </c>
      <c r="G17" s="31">
        <v>0</v>
      </c>
      <c r="H17" s="32">
        <f t="shared" si="2"/>
        <v>0</v>
      </c>
      <c r="I17" s="54">
        <f t="shared" si="5"/>
        <v>8.3333333333333329E-2</v>
      </c>
      <c r="J17" s="7">
        <v>30</v>
      </c>
      <c r="K17" s="26" t="str">
        <f t="shared" si="3"/>
        <v>718:00:00</v>
      </c>
      <c r="L17" s="27">
        <f t="shared" si="4"/>
        <v>0.99722222222222223</v>
      </c>
    </row>
    <row r="18" spans="1:12" ht="16.5" thickBot="1" x14ac:dyDescent="0.3">
      <c r="A18" s="10" t="s">
        <v>27</v>
      </c>
      <c r="B18" s="13" t="s">
        <v>83</v>
      </c>
      <c r="C18" s="31">
        <v>0</v>
      </c>
      <c r="D18" s="32">
        <f t="shared" si="0"/>
        <v>0</v>
      </c>
      <c r="E18" s="31">
        <v>0</v>
      </c>
      <c r="F18" s="32">
        <f t="shared" si="6"/>
        <v>0</v>
      </c>
      <c r="G18" s="31">
        <v>0</v>
      </c>
      <c r="H18" s="32">
        <f t="shared" si="2"/>
        <v>0</v>
      </c>
      <c r="I18" s="54">
        <f t="shared" si="5"/>
        <v>0</v>
      </c>
      <c r="J18" s="7">
        <v>30</v>
      </c>
      <c r="K18" s="26" t="str">
        <f t="shared" si="3"/>
        <v>720:00:00</v>
      </c>
      <c r="L18" s="27">
        <f t="shared" si="4"/>
        <v>1</v>
      </c>
    </row>
    <row r="19" spans="1:12" ht="16.5" thickBot="1" x14ac:dyDescent="0.3">
      <c r="A19" s="10" t="s">
        <v>29</v>
      </c>
      <c r="B19" s="13" t="s">
        <v>84</v>
      </c>
      <c r="C19" s="31">
        <v>0</v>
      </c>
      <c r="D19" s="32">
        <f t="shared" si="0"/>
        <v>0</v>
      </c>
      <c r="E19" s="57">
        <v>2.361111111111111E-2</v>
      </c>
      <c r="F19" s="32">
        <f t="shared" si="6"/>
        <v>7.8703703703703705E-4</v>
      </c>
      <c r="G19" s="57">
        <v>6.9444444444444441E-3</v>
      </c>
      <c r="H19" s="32">
        <f t="shared" si="2"/>
        <v>2.3148148148148146E-4</v>
      </c>
      <c r="I19" s="54">
        <f t="shared" si="5"/>
        <v>3.0555555555555555E-2</v>
      </c>
      <c r="J19" s="7">
        <v>30</v>
      </c>
      <c r="K19" s="26" t="str">
        <f t="shared" si="3"/>
        <v>719:16:00</v>
      </c>
      <c r="L19" s="27">
        <f t="shared" si="4"/>
        <v>0.99898148148148147</v>
      </c>
    </row>
    <row r="20" spans="1:12" ht="16.5" thickBot="1" x14ac:dyDescent="0.3">
      <c r="A20" s="10" t="s">
        <v>31</v>
      </c>
      <c r="B20" s="13" t="s">
        <v>85</v>
      </c>
      <c r="C20" s="57">
        <v>3.5416666666666666E-2</v>
      </c>
      <c r="D20" s="32">
        <f t="shared" si="0"/>
        <v>1.1805555555555556E-3</v>
      </c>
      <c r="E20" s="31">
        <v>0</v>
      </c>
      <c r="F20" s="32">
        <f t="shared" si="6"/>
        <v>0</v>
      </c>
      <c r="G20" s="57">
        <v>0.35555555555555551</v>
      </c>
      <c r="H20" s="32">
        <f t="shared" si="2"/>
        <v>1.1851851851851851E-2</v>
      </c>
      <c r="I20" s="54">
        <f t="shared" si="5"/>
        <v>0.39097222222222217</v>
      </c>
      <c r="J20" s="7">
        <v>30</v>
      </c>
      <c r="K20" s="26" t="str">
        <f t="shared" si="3"/>
        <v>710:37:00</v>
      </c>
      <c r="L20" s="27">
        <f t="shared" si="4"/>
        <v>0.98696759259259259</v>
      </c>
    </row>
    <row r="21" spans="1:12" ht="16.5" thickBot="1" x14ac:dyDescent="0.3">
      <c r="A21" s="10" t="s">
        <v>33</v>
      </c>
      <c r="B21" s="13" t="s">
        <v>86</v>
      </c>
      <c r="C21" s="31">
        <v>0</v>
      </c>
      <c r="D21" s="32">
        <f t="shared" si="0"/>
        <v>0</v>
      </c>
      <c r="E21" s="31">
        <v>0</v>
      </c>
      <c r="F21" s="32">
        <f t="shared" si="6"/>
        <v>0</v>
      </c>
      <c r="G21" s="57">
        <v>0.15763888888888888</v>
      </c>
      <c r="H21" s="32">
        <f t="shared" si="2"/>
        <v>5.2546296296296291E-3</v>
      </c>
      <c r="I21" s="54">
        <f t="shared" si="5"/>
        <v>0.15763888888888888</v>
      </c>
      <c r="J21" s="7">
        <v>30</v>
      </c>
      <c r="K21" s="26" t="str">
        <f t="shared" si="3"/>
        <v>716:13:00</v>
      </c>
      <c r="L21" s="27">
        <f t="shared" si="4"/>
        <v>0.99474537037037047</v>
      </c>
    </row>
    <row r="22" spans="1:12" ht="16.5" thickBot="1" x14ac:dyDescent="0.3">
      <c r="A22" s="10" t="s">
        <v>35</v>
      </c>
      <c r="B22" s="13" t="s">
        <v>87</v>
      </c>
      <c r="C22" s="31">
        <v>0</v>
      </c>
      <c r="D22" s="32">
        <f t="shared" si="0"/>
        <v>0</v>
      </c>
      <c r="E22" s="31">
        <v>0</v>
      </c>
      <c r="F22" s="32">
        <f t="shared" si="6"/>
        <v>0</v>
      </c>
      <c r="G22" s="31">
        <v>0</v>
      </c>
      <c r="H22" s="32">
        <f t="shared" si="2"/>
        <v>0</v>
      </c>
      <c r="I22" s="54">
        <f t="shared" si="5"/>
        <v>0</v>
      </c>
      <c r="J22" s="7">
        <v>30</v>
      </c>
      <c r="K22" s="26" t="str">
        <f t="shared" si="3"/>
        <v>720:00:00</v>
      </c>
      <c r="L22" s="27">
        <f t="shared" si="4"/>
        <v>1</v>
      </c>
    </row>
    <row r="23" spans="1:12" ht="16.5" thickBot="1" x14ac:dyDescent="0.3">
      <c r="A23" s="10" t="s">
        <v>37</v>
      </c>
      <c r="B23" s="13" t="s">
        <v>88</v>
      </c>
      <c r="C23" s="57">
        <v>0.27082175925925928</v>
      </c>
      <c r="D23" s="32">
        <f t="shared" si="0"/>
        <v>9.0273919753086421E-3</v>
      </c>
      <c r="E23" s="31">
        <v>0</v>
      </c>
      <c r="F23" s="32">
        <f t="shared" si="6"/>
        <v>0</v>
      </c>
      <c r="G23" s="31">
        <v>0</v>
      </c>
      <c r="H23" s="32">
        <f t="shared" si="2"/>
        <v>0</v>
      </c>
      <c r="I23" s="54">
        <f t="shared" si="5"/>
        <v>0.27082175925925928</v>
      </c>
      <c r="J23" s="7">
        <v>30</v>
      </c>
      <c r="K23" s="26" t="str">
        <f t="shared" si="3"/>
        <v>713:30:01</v>
      </c>
      <c r="L23" s="27">
        <f t="shared" si="4"/>
        <v>0.99097260802469134</v>
      </c>
    </row>
    <row r="24" spans="1:12" ht="16.5" thickBot="1" x14ac:dyDescent="0.3">
      <c r="A24" s="10" t="s">
        <v>39</v>
      </c>
      <c r="B24" s="13" t="s">
        <v>89</v>
      </c>
      <c r="C24" s="31">
        <v>0</v>
      </c>
      <c r="D24" s="32">
        <f t="shared" si="0"/>
        <v>0</v>
      </c>
      <c r="E24" s="31">
        <v>0</v>
      </c>
      <c r="F24" s="32">
        <f t="shared" si="6"/>
        <v>0</v>
      </c>
      <c r="G24" s="31">
        <v>0</v>
      </c>
      <c r="H24" s="32">
        <f t="shared" si="2"/>
        <v>0</v>
      </c>
      <c r="I24" s="54">
        <f t="shared" si="5"/>
        <v>0</v>
      </c>
      <c r="J24" s="7">
        <v>30</v>
      </c>
      <c r="K24" s="26" t="str">
        <f t="shared" si="3"/>
        <v>720:00:00</v>
      </c>
      <c r="L24" s="27">
        <f t="shared" si="4"/>
        <v>1</v>
      </c>
    </row>
    <row r="25" spans="1:12" ht="16.5" thickBot="1" x14ac:dyDescent="0.3">
      <c r="A25" s="13" t="s">
        <v>41</v>
      </c>
      <c r="B25" s="35"/>
      <c r="C25" s="31">
        <f>SUM(C3:C24)</f>
        <v>4.9937384259259261</v>
      </c>
      <c r="D25" s="32">
        <f t="shared" si="0"/>
        <v>7.5662703423120094E-3</v>
      </c>
      <c r="E25" s="31">
        <f>SUM(E3:E24)</f>
        <v>0.56666666666666665</v>
      </c>
      <c r="F25" s="32">
        <f t="shared" si="6"/>
        <v>8.5858585858585859E-4</v>
      </c>
      <c r="G25" s="31">
        <f>SUM(G3:G24)</f>
        <v>2.6000000000000005</v>
      </c>
      <c r="H25" s="32">
        <f t="shared" si="2"/>
        <v>3.9393939393939405E-3</v>
      </c>
      <c r="I25" s="54">
        <f t="shared" si="5"/>
        <v>8.1604050925925939</v>
      </c>
      <c r="J25" s="26">
        <f>SUM(J3:J24)</f>
        <v>660</v>
      </c>
      <c r="K25" s="26">
        <f xml:space="preserve"> SUM(J25-I25)</f>
        <v>651.83959490740745</v>
      </c>
      <c r="L25" s="34">
        <f>SUM(K25/J25)</f>
        <v>0.98763574985970826</v>
      </c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29">
        <v>4.6131944444444439</v>
      </c>
      <c r="D36" s="50">
        <f>SUM(C36/F36)</f>
        <v>0.15377314814814813</v>
      </c>
      <c r="E36" s="51">
        <f>SUM(C36)</f>
        <v>4.6131944444444439</v>
      </c>
      <c r="F36" s="40">
        <v>30</v>
      </c>
      <c r="G36" s="51" t="str">
        <f xml:space="preserve"> TEXT(F36-E36, "[H]:MM:SS")</f>
        <v>609:17:00</v>
      </c>
      <c r="H36" s="42">
        <f>SUM(G36/F36)</f>
        <v>0.84622685185185176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4" width="10.7109375" customWidth="1"/>
    <col min="5" max="5" width="12.42578125" customWidth="1"/>
    <col min="6" max="6" width="13.42578125" customWidth="1"/>
    <col min="7" max="7" width="12.140625" customWidth="1"/>
    <col min="8" max="8" width="10.7109375" customWidth="1"/>
    <col min="9" max="9" width="17.7109375" customWidth="1"/>
    <col min="10" max="10" width="14.42578125" customWidth="1"/>
    <col min="11" max="11" width="16" customWidth="1"/>
    <col min="12" max="12" width="10.7109375" customWidth="1"/>
  </cols>
  <sheetData>
    <row r="1" spans="1:12" ht="50.1" customHeight="1" thickBot="1" x14ac:dyDescent="0.3">
      <c r="A1" s="118">
        <v>41456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16"/>
    </row>
    <row r="2" spans="1:12" ht="33" customHeight="1" thickBot="1" x14ac:dyDescent="0.25">
      <c r="A2" s="120"/>
      <c r="B2" s="121"/>
      <c r="C2" s="19" t="s">
        <v>45</v>
      </c>
      <c r="D2" s="19" t="s">
        <v>46</v>
      </c>
      <c r="E2" s="19" t="s">
        <v>45</v>
      </c>
      <c r="F2" s="19" t="s">
        <v>46</v>
      </c>
      <c r="G2" s="19" t="s">
        <v>45</v>
      </c>
      <c r="H2" s="20" t="s">
        <v>46</v>
      </c>
      <c r="I2" s="115"/>
      <c r="J2" s="21"/>
      <c r="K2" s="23"/>
      <c r="L2" s="17"/>
    </row>
    <row r="3" spans="1:12" ht="16.5" thickBot="1" x14ac:dyDescent="0.3">
      <c r="A3" s="10" t="s">
        <v>0</v>
      </c>
      <c r="B3" s="10" t="s">
        <v>67</v>
      </c>
      <c r="C3" s="29">
        <v>1.3326388888888889</v>
      </c>
      <c r="D3" s="11">
        <f t="shared" ref="D3:D25" si="0">SUM(C3/J3)</f>
        <v>4.2988351254480285E-2</v>
      </c>
      <c r="E3" s="29">
        <v>0.24722222222222223</v>
      </c>
      <c r="F3" s="11">
        <f t="shared" ref="F3:F25" si="1">SUM(E3/J3)</f>
        <v>7.9749103942652333E-3</v>
      </c>
      <c r="G3" s="29">
        <v>9.0277777777777776E-2</v>
      </c>
      <c r="H3" s="11">
        <f t="shared" ref="H3:H25" si="2">SUM(G3/J3)</f>
        <v>2.9121863799283156E-3</v>
      </c>
      <c r="I3" s="26">
        <f>SUM(C3+E3+G3)</f>
        <v>1.6701388888888888</v>
      </c>
      <c r="J3" s="7">
        <v>31</v>
      </c>
      <c r="K3" s="26" t="str">
        <f t="shared" ref="K3:K24" si="3" xml:space="preserve"> TEXT(J3-I3, "[H]:MM:SS")</f>
        <v>703:55:00</v>
      </c>
      <c r="L3" s="27">
        <f t="shared" ref="L3:L25" si="4">SUM(K3/J3)</f>
        <v>0.94612455197132617</v>
      </c>
    </row>
    <row r="4" spans="1:12" ht="16.5" thickBot="1" x14ac:dyDescent="0.3">
      <c r="A4" s="10" t="s">
        <v>2</v>
      </c>
      <c r="B4" s="10" t="s">
        <v>68</v>
      </c>
      <c r="C4" s="15">
        <v>0</v>
      </c>
      <c r="D4" s="11">
        <f t="shared" si="0"/>
        <v>0</v>
      </c>
      <c r="E4" s="15">
        <v>0</v>
      </c>
      <c r="F4" s="11">
        <f t="shared" si="1"/>
        <v>0</v>
      </c>
      <c r="G4" s="15">
        <v>0</v>
      </c>
      <c r="H4" s="11">
        <f t="shared" si="2"/>
        <v>0</v>
      </c>
      <c r="I4" s="26">
        <f t="shared" ref="I4:I25" si="5">SUM(C4+E4+G4)</f>
        <v>0</v>
      </c>
      <c r="J4" s="7">
        <v>31</v>
      </c>
      <c r="K4" s="26" t="str">
        <f t="shared" si="3"/>
        <v>744:00:00</v>
      </c>
      <c r="L4" s="27">
        <f t="shared" si="4"/>
        <v>1</v>
      </c>
    </row>
    <row r="5" spans="1:12" ht="16.5" thickBot="1" x14ac:dyDescent="0.3">
      <c r="A5" s="10" t="s">
        <v>47</v>
      </c>
      <c r="B5" s="10" t="s">
        <v>69</v>
      </c>
      <c r="C5" s="15">
        <v>0</v>
      </c>
      <c r="D5" s="11">
        <f t="shared" si="0"/>
        <v>0</v>
      </c>
      <c r="E5" s="15">
        <v>0</v>
      </c>
      <c r="F5" s="11">
        <f t="shared" si="1"/>
        <v>0</v>
      </c>
      <c r="G5" s="15">
        <v>0</v>
      </c>
      <c r="H5" s="11">
        <f t="shared" si="2"/>
        <v>0</v>
      </c>
      <c r="I5" s="26">
        <f t="shared" si="5"/>
        <v>0</v>
      </c>
      <c r="J5" s="7">
        <v>31</v>
      </c>
      <c r="K5" s="26" t="str">
        <f t="shared" si="3"/>
        <v>744:00:00</v>
      </c>
      <c r="L5" s="27">
        <f t="shared" si="4"/>
        <v>1</v>
      </c>
    </row>
    <row r="6" spans="1:12" ht="16.5" thickBot="1" x14ac:dyDescent="0.3">
      <c r="A6" s="10" t="s">
        <v>5</v>
      </c>
      <c r="B6" s="10" t="s">
        <v>70</v>
      </c>
      <c r="C6" s="29">
        <v>0.14861111111111111</v>
      </c>
      <c r="D6" s="11">
        <f t="shared" si="0"/>
        <v>4.7939068100358419E-3</v>
      </c>
      <c r="E6" s="15">
        <v>0</v>
      </c>
      <c r="F6" s="11">
        <f t="shared" si="1"/>
        <v>0</v>
      </c>
      <c r="G6" s="29">
        <v>0.7055555555555556</v>
      </c>
      <c r="H6" s="11">
        <f t="shared" si="2"/>
        <v>2.2759856630824374E-2</v>
      </c>
      <c r="I6" s="26">
        <f t="shared" si="5"/>
        <v>0.85416666666666674</v>
      </c>
      <c r="J6" s="7">
        <v>31</v>
      </c>
      <c r="K6" s="26" t="str">
        <f t="shared" si="3"/>
        <v>723:30:00</v>
      </c>
      <c r="L6" s="27">
        <f t="shared" si="4"/>
        <v>0.97244623655913975</v>
      </c>
    </row>
    <row r="7" spans="1:12" ht="16.5" thickBot="1" x14ac:dyDescent="0.3">
      <c r="A7" s="10" t="s">
        <v>7</v>
      </c>
      <c r="B7" s="10" t="s">
        <v>71</v>
      </c>
      <c r="C7" s="15">
        <v>0</v>
      </c>
      <c r="D7" s="11">
        <f t="shared" si="0"/>
        <v>0</v>
      </c>
      <c r="E7" s="15">
        <v>0</v>
      </c>
      <c r="F7" s="11">
        <f t="shared" si="1"/>
        <v>0</v>
      </c>
      <c r="G7" s="15">
        <v>0</v>
      </c>
      <c r="H7" s="11">
        <f t="shared" si="2"/>
        <v>0</v>
      </c>
      <c r="I7" s="26">
        <f t="shared" si="5"/>
        <v>0</v>
      </c>
      <c r="J7" s="7">
        <v>31</v>
      </c>
      <c r="K7" s="26" t="str">
        <f t="shared" si="3"/>
        <v>744:00:00</v>
      </c>
      <c r="L7" s="27">
        <f t="shared" si="4"/>
        <v>1</v>
      </c>
    </row>
    <row r="8" spans="1:12" ht="16.5" thickBot="1" x14ac:dyDescent="0.3">
      <c r="A8" s="10" t="s">
        <v>9</v>
      </c>
      <c r="B8" s="10" t="s">
        <v>72</v>
      </c>
      <c r="C8" s="15">
        <v>0</v>
      </c>
      <c r="D8" s="11">
        <f t="shared" si="0"/>
        <v>0</v>
      </c>
      <c r="E8" s="15">
        <v>0</v>
      </c>
      <c r="F8" s="11">
        <f t="shared" si="1"/>
        <v>0</v>
      </c>
      <c r="G8" s="29">
        <v>0.32083333333333336</v>
      </c>
      <c r="H8" s="11">
        <f t="shared" si="2"/>
        <v>1.0349462365591399E-2</v>
      </c>
      <c r="I8" s="26">
        <f t="shared" si="5"/>
        <v>0.32083333333333336</v>
      </c>
      <c r="J8" s="7">
        <v>31</v>
      </c>
      <c r="K8" s="26" t="str">
        <f t="shared" si="3"/>
        <v>736:18:00</v>
      </c>
      <c r="L8" s="27">
        <f t="shared" si="4"/>
        <v>0.98965053763440847</v>
      </c>
    </row>
    <row r="9" spans="1:12" ht="16.5" thickBot="1" x14ac:dyDescent="0.3">
      <c r="A9" s="10" t="s">
        <v>11</v>
      </c>
      <c r="B9" s="10" t="s">
        <v>73</v>
      </c>
      <c r="C9" s="29">
        <v>2.0687500000000001</v>
      </c>
      <c r="D9" s="11">
        <f t="shared" si="0"/>
        <v>6.6733870967741943E-2</v>
      </c>
      <c r="E9" s="29">
        <v>0.56944444444444442</v>
      </c>
      <c r="F9" s="11">
        <f t="shared" si="1"/>
        <v>1.8369175627240143E-2</v>
      </c>
      <c r="G9" s="29">
        <v>0.34652777777777777</v>
      </c>
      <c r="H9" s="11">
        <f t="shared" si="2"/>
        <v>1.117831541218638E-2</v>
      </c>
      <c r="I9" s="26">
        <f t="shared" si="5"/>
        <v>2.9847222222222221</v>
      </c>
      <c r="J9" s="7">
        <v>31</v>
      </c>
      <c r="K9" s="26" t="str">
        <f t="shared" si="3"/>
        <v>672:22:00</v>
      </c>
      <c r="L9" s="27">
        <f t="shared" si="4"/>
        <v>0.90371863799283159</v>
      </c>
    </row>
    <row r="10" spans="1:12" ht="16.5" thickBot="1" x14ac:dyDescent="0.3">
      <c r="A10" s="10" t="s">
        <v>13</v>
      </c>
      <c r="B10" s="10" t="s">
        <v>74</v>
      </c>
      <c r="C10" s="15">
        <v>0</v>
      </c>
      <c r="D10" s="11">
        <f t="shared" si="0"/>
        <v>0</v>
      </c>
      <c r="E10" s="15">
        <v>0</v>
      </c>
      <c r="F10" s="11">
        <f t="shared" si="1"/>
        <v>0</v>
      </c>
      <c r="G10" s="15">
        <v>0</v>
      </c>
      <c r="H10" s="11">
        <f t="shared" si="2"/>
        <v>0</v>
      </c>
      <c r="I10" s="26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</row>
    <row r="11" spans="1:12" ht="16.5" thickBot="1" x14ac:dyDescent="0.3">
      <c r="A11" s="10" t="s">
        <v>15</v>
      </c>
      <c r="B11" s="10" t="s">
        <v>75</v>
      </c>
      <c r="C11" s="15">
        <v>0</v>
      </c>
      <c r="D11" s="11">
        <f t="shared" si="0"/>
        <v>0</v>
      </c>
      <c r="E11" s="29">
        <v>0.10416666666666667</v>
      </c>
      <c r="F11" s="11">
        <f t="shared" si="1"/>
        <v>3.3602150537634409E-3</v>
      </c>
      <c r="G11" s="29">
        <v>7.5694444444444439E-2</v>
      </c>
      <c r="H11" s="11">
        <f t="shared" si="2"/>
        <v>2.4417562724014337E-3</v>
      </c>
      <c r="I11" s="26">
        <f t="shared" si="5"/>
        <v>0.17986111111111111</v>
      </c>
      <c r="J11" s="7">
        <v>31</v>
      </c>
      <c r="K11" s="26" t="str">
        <f t="shared" si="3"/>
        <v>739:41:00</v>
      </c>
      <c r="L11" s="27">
        <f t="shared" si="4"/>
        <v>0.99419802867383511</v>
      </c>
    </row>
    <row r="12" spans="1:12" ht="16.5" thickBot="1" x14ac:dyDescent="0.3">
      <c r="A12" s="10" t="s">
        <v>17</v>
      </c>
      <c r="B12" s="10" t="s">
        <v>76</v>
      </c>
      <c r="C12" s="15">
        <v>0</v>
      </c>
      <c r="D12" s="11">
        <f t="shared" si="0"/>
        <v>0</v>
      </c>
      <c r="E12" s="15">
        <v>0</v>
      </c>
      <c r="F12" s="11">
        <f t="shared" si="1"/>
        <v>0</v>
      </c>
      <c r="G12" s="15">
        <v>0</v>
      </c>
      <c r="H12" s="11">
        <f t="shared" si="2"/>
        <v>0</v>
      </c>
      <c r="I12" s="26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</row>
    <row r="13" spans="1:12" ht="16.5" thickBot="1" x14ac:dyDescent="0.3">
      <c r="A13" s="10" t="s">
        <v>48</v>
      </c>
      <c r="B13" s="10" t="s">
        <v>77</v>
      </c>
      <c r="C13" s="29">
        <v>0.19097222222222221</v>
      </c>
      <c r="D13" s="11">
        <f t="shared" si="0"/>
        <v>6.1603942652329749E-3</v>
      </c>
      <c r="E13" s="29">
        <v>0.32361111111111113</v>
      </c>
      <c r="F13" s="11">
        <f t="shared" si="1"/>
        <v>1.0439068100358424E-2</v>
      </c>
      <c r="G13" s="29">
        <v>8.3333333333333329E-2</v>
      </c>
      <c r="H13" s="11">
        <f t="shared" si="2"/>
        <v>2.6881720430107525E-3</v>
      </c>
      <c r="I13" s="26">
        <f t="shared" si="5"/>
        <v>0.59791666666666676</v>
      </c>
      <c r="J13" s="7">
        <v>31</v>
      </c>
      <c r="K13" s="26" t="str">
        <f t="shared" si="3"/>
        <v>729:39:00</v>
      </c>
      <c r="L13" s="27">
        <f t="shared" si="4"/>
        <v>0.98071236559139785</v>
      </c>
    </row>
    <row r="14" spans="1:12" ht="16.5" thickBot="1" x14ac:dyDescent="0.3">
      <c r="A14" s="10" t="s">
        <v>49</v>
      </c>
      <c r="B14" s="10" t="s">
        <v>78</v>
      </c>
      <c r="C14" s="15">
        <v>0</v>
      </c>
      <c r="D14" s="11">
        <f t="shared" si="0"/>
        <v>0</v>
      </c>
      <c r="E14" s="15">
        <v>0</v>
      </c>
      <c r="F14" s="11">
        <f t="shared" si="1"/>
        <v>0</v>
      </c>
      <c r="G14" s="15">
        <v>0</v>
      </c>
      <c r="H14" s="11">
        <f t="shared" si="2"/>
        <v>0</v>
      </c>
      <c r="I14" s="26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</row>
    <row r="15" spans="1:12" ht="16.5" thickBot="1" x14ac:dyDescent="0.3">
      <c r="A15" s="10" t="s">
        <v>21</v>
      </c>
      <c r="B15" s="10" t="s">
        <v>79</v>
      </c>
      <c r="C15" s="29">
        <v>2.5854166666666667</v>
      </c>
      <c r="D15" s="11">
        <f t="shared" si="0"/>
        <v>8.3400537634408606E-2</v>
      </c>
      <c r="E15" s="15">
        <v>0</v>
      </c>
      <c r="F15" s="11">
        <f t="shared" si="1"/>
        <v>0</v>
      </c>
      <c r="G15" s="15">
        <v>0</v>
      </c>
      <c r="H15" s="11">
        <f t="shared" si="2"/>
        <v>0</v>
      </c>
      <c r="I15" s="26">
        <f t="shared" si="5"/>
        <v>2.5854166666666667</v>
      </c>
      <c r="J15" s="7">
        <v>31</v>
      </c>
      <c r="K15" s="26" t="str">
        <f t="shared" si="3"/>
        <v>681:57:00</v>
      </c>
      <c r="L15" s="27">
        <f t="shared" si="4"/>
        <v>0.91659946236559153</v>
      </c>
    </row>
    <row r="16" spans="1:12" ht="16.5" thickBot="1" x14ac:dyDescent="0.3">
      <c r="A16" s="10" t="s">
        <v>23</v>
      </c>
      <c r="B16" s="10" t="s">
        <v>80</v>
      </c>
      <c r="C16" s="29">
        <v>0.99097222222222225</v>
      </c>
      <c r="D16" s="11">
        <f t="shared" si="0"/>
        <v>3.1966845878136203E-2</v>
      </c>
      <c r="E16" s="29">
        <v>1.0083333333333335</v>
      </c>
      <c r="F16" s="11">
        <f t="shared" si="1"/>
        <v>3.2526881720430112E-2</v>
      </c>
      <c r="G16" s="29">
        <v>0.47916666666666663</v>
      </c>
      <c r="H16" s="11">
        <f t="shared" si="2"/>
        <v>1.5456989247311826E-2</v>
      </c>
      <c r="I16" s="26">
        <f t="shared" si="5"/>
        <v>2.4784722222222224</v>
      </c>
      <c r="J16" s="7">
        <v>31</v>
      </c>
      <c r="K16" s="26" t="str">
        <f t="shared" si="3"/>
        <v>684:31:00</v>
      </c>
      <c r="L16" s="27">
        <f t="shared" si="4"/>
        <v>0.92004928315412182</v>
      </c>
    </row>
    <row r="17" spans="1:12" ht="16.5" thickBot="1" x14ac:dyDescent="0.3">
      <c r="A17" s="10" t="s">
        <v>25</v>
      </c>
      <c r="B17" s="10" t="s">
        <v>81</v>
      </c>
      <c r="C17" s="15">
        <v>0</v>
      </c>
      <c r="D17" s="11">
        <f t="shared" si="0"/>
        <v>0</v>
      </c>
      <c r="E17" s="15">
        <v>0</v>
      </c>
      <c r="F17" s="11">
        <f t="shared" si="1"/>
        <v>0</v>
      </c>
      <c r="G17" s="29">
        <v>0.18680555555555553</v>
      </c>
      <c r="H17" s="11">
        <f t="shared" si="2"/>
        <v>6.0259856630824364E-3</v>
      </c>
      <c r="I17" s="26">
        <f t="shared" si="5"/>
        <v>0.18680555555555553</v>
      </c>
      <c r="J17" s="7">
        <v>31</v>
      </c>
      <c r="K17" s="26" t="str">
        <f t="shared" si="3"/>
        <v>739:31:00</v>
      </c>
      <c r="L17" s="27">
        <f t="shared" si="4"/>
        <v>0.99397401433691757</v>
      </c>
    </row>
    <row r="18" spans="1:12" ht="16.5" thickBot="1" x14ac:dyDescent="0.3">
      <c r="A18" s="10" t="s">
        <v>27</v>
      </c>
      <c r="B18" s="10" t="s">
        <v>83</v>
      </c>
      <c r="C18" s="15">
        <v>0</v>
      </c>
      <c r="D18" s="11">
        <f t="shared" si="0"/>
        <v>0</v>
      </c>
      <c r="E18" s="29">
        <v>4.5138888888888888E-2</v>
      </c>
      <c r="F18" s="11">
        <f t="shared" si="1"/>
        <v>1.4560931899641578E-3</v>
      </c>
      <c r="G18" s="15">
        <v>0</v>
      </c>
      <c r="H18" s="11">
        <f t="shared" si="2"/>
        <v>0</v>
      </c>
      <c r="I18" s="26">
        <f t="shared" si="5"/>
        <v>4.5138888888888888E-2</v>
      </c>
      <c r="J18" s="7">
        <v>31</v>
      </c>
      <c r="K18" s="26" t="str">
        <f t="shared" si="3"/>
        <v>742:55:00</v>
      </c>
      <c r="L18" s="27">
        <f t="shared" si="4"/>
        <v>0.9985439068100358</v>
      </c>
    </row>
    <row r="19" spans="1:12" ht="16.5" thickBot="1" x14ac:dyDescent="0.3">
      <c r="A19" s="10" t="s">
        <v>29</v>
      </c>
      <c r="B19" s="10" t="s">
        <v>84</v>
      </c>
      <c r="C19" s="29">
        <v>5.9027777777777783E-2</v>
      </c>
      <c r="D19" s="11">
        <f t="shared" si="0"/>
        <v>1.9041218637992833E-3</v>
      </c>
      <c r="E19" s="15">
        <v>0</v>
      </c>
      <c r="F19" s="11">
        <f t="shared" si="1"/>
        <v>0</v>
      </c>
      <c r="G19" s="15">
        <v>0</v>
      </c>
      <c r="H19" s="11">
        <f t="shared" si="2"/>
        <v>0</v>
      </c>
      <c r="I19" s="26">
        <f t="shared" si="5"/>
        <v>5.9027777777777783E-2</v>
      </c>
      <c r="J19" s="7">
        <v>31</v>
      </c>
      <c r="K19" s="26" t="str">
        <f t="shared" si="3"/>
        <v>742:35:00</v>
      </c>
      <c r="L19" s="27">
        <f t="shared" si="4"/>
        <v>0.99809587813620082</v>
      </c>
    </row>
    <row r="20" spans="1:12" ht="16.5" thickBot="1" x14ac:dyDescent="0.3">
      <c r="A20" s="10" t="s">
        <v>31</v>
      </c>
      <c r="B20" s="10" t="s">
        <v>85</v>
      </c>
      <c r="C20" s="15">
        <v>0</v>
      </c>
      <c r="D20" s="11">
        <f t="shared" si="0"/>
        <v>0</v>
      </c>
      <c r="E20" s="15">
        <v>0</v>
      </c>
      <c r="F20" s="11">
        <f t="shared" si="1"/>
        <v>0</v>
      </c>
      <c r="G20" s="29">
        <v>0.11180555555555556</v>
      </c>
      <c r="H20" s="11">
        <f t="shared" si="2"/>
        <v>3.6066308243727602E-3</v>
      </c>
      <c r="I20" s="26">
        <f t="shared" si="5"/>
        <v>0.11180555555555556</v>
      </c>
      <c r="J20" s="7">
        <v>31</v>
      </c>
      <c r="K20" s="26" t="str">
        <f t="shared" si="3"/>
        <v>741:19:00</v>
      </c>
      <c r="L20" s="27">
        <f t="shared" si="4"/>
        <v>0.99639336917562737</v>
      </c>
    </row>
    <row r="21" spans="1:12" ht="16.5" thickBot="1" x14ac:dyDescent="0.3">
      <c r="A21" s="10" t="s">
        <v>33</v>
      </c>
      <c r="B21" s="10" t="s">
        <v>86</v>
      </c>
      <c r="C21" s="29">
        <v>0.21666666666666667</v>
      </c>
      <c r="D21" s="11">
        <f t="shared" si="0"/>
        <v>6.9892473118279572E-3</v>
      </c>
      <c r="E21" s="15">
        <v>0</v>
      </c>
      <c r="F21" s="11">
        <f t="shared" si="1"/>
        <v>0</v>
      </c>
      <c r="G21" s="29">
        <v>4.8611111111111112E-2</v>
      </c>
      <c r="H21" s="11">
        <f t="shared" si="2"/>
        <v>1.5681003584229391E-3</v>
      </c>
      <c r="I21" s="26">
        <f t="shared" si="5"/>
        <v>0.26527777777777778</v>
      </c>
      <c r="J21" s="7">
        <v>31</v>
      </c>
      <c r="K21" s="26" t="str">
        <f t="shared" si="3"/>
        <v>737:38:00</v>
      </c>
      <c r="L21" s="27">
        <f t="shared" si="4"/>
        <v>0.99144265232974904</v>
      </c>
    </row>
    <row r="22" spans="1:12" ht="16.5" thickBot="1" x14ac:dyDescent="0.3">
      <c r="A22" s="10" t="s">
        <v>35</v>
      </c>
      <c r="B22" s="10" t="s">
        <v>87</v>
      </c>
      <c r="C22" s="15">
        <v>0</v>
      </c>
      <c r="D22" s="11">
        <f t="shared" si="0"/>
        <v>0</v>
      </c>
      <c r="E22" s="15">
        <v>0</v>
      </c>
      <c r="F22" s="11">
        <f t="shared" si="1"/>
        <v>0</v>
      </c>
      <c r="G22" s="15">
        <v>0</v>
      </c>
      <c r="H22" s="11">
        <f t="shared" si="2"/>
        <v>0</v>
      </c>
      <c r="I22" s="26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</row>
    <row r="23" spans="1:12" ht="16.5" thickBot="1" x14ac:dyDescent="0.3">
      <c r="A23" s="10" t="s">
        <v>37</v>
      </c>
      <c r="B23" s="10" t="s">
        <v>88</v>
      </c>
      <c r="C23" s="15">
        <v>0</v>
      </c>
      <c r="D23" s="11">
        <f t="shared" si="0"/>
        <v>0</v>
      </c>
      <c r="E23" s="15">
        <v>0</v>
      </c>
      <c r="F23" s="11">
        <f t="shared" si="1"/>
        <v>0</v>
      </c>
      <c r="G23" s="15">
        <v>0</v>
      </c>
      <c r="H23" s="11">
        <f t="shared" si="2"/>
        <v>0</v>
      </c>
      <c r="I23" s="26">
        <f t="shared" si="5"/>
        <v>0</v>
      </c>
      <c r="J23" s="7">
        <v>31</v>
      </c>
      <c r="K23" s="26" t="str">
        <f t="shared" si="3"/>
        <v>744:00:00</v>
      </c>
      <c r="L23" s="27">
        <f t="shared" si="4"/>
        <v>1</v>
      </c>
    </row>
    <row r="24" spans="1:12" ht="16.5" thickBot="1" x14ac:dyDescent="0.3">
      <c r="A24" s="10" t="s">
        <v>39</v>
      </c>
      <c r="B24" s="10" t="s">
        <v>89</v>
      </c>
      <c r="C24" s="15">
        <v>0</v>
      </c>
      <c r="D24" s="11">
        <f t="shared" si="0"/>
        <v>0</v>
      </c>
      <c r="E24" s="15">
        <v>0</v>
      </c>
      <c r="F24" s="11">
        <f t="shared" si="1"/>
        <v>0</v>
      </c>
      <c r="G24" s="15">
        <v>0</v>
      </c>
      <c r="H24" s="11">
        <f t="shared" si="2"/>
        <v>0</v>
      </c>
      <c r="I24" s="26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</row>
    <row r="25" spans="1:12" ht="16.5" thickBot="1" x14ac:dyDescent="0.3">
      <c r="A25" s="13" t="s">
        <v>41</v>
      </c>
      <c r="B25" s="14"/>
      <c r="C25" s="15">
        <f>SUM(C3:C24)</f>
        <v>7.5930555555555559</v>
      </c>
      <c r="D25" s="11">
        <f t="shared" si="0"/>
        <v>1.1133512544802868E-2</v>
      </c>
      <c r="E25" s="15">
        <f>SUM(E3:E24)</f>
        <v>2.2979166666666671</v>
      </c>
      <c r="F25" s="11">
        <f t="shared" si="1"/>
        <v>3.3693792766373415E-3</v>
      </c>
      <c r="G25" s="15">
        <f>SUM(G3:G24)</f>
        <v>2.4486111111111111</v>
      </c>
      <c r="H25" s="11">
        <f t="shared" si="2"/>
        <v>3.5903388725969372E-3</v>
      </c>
      <c r="I25" s="26">
        <f t="shared" si="5"/>
        <v>12.339583333333334</v>
      </c>
      <c r="J25" s="7">
        <f>SUM(J3:J24)</f>
        <v>682</v>
      </c>
      <c r="K25" s="26">
        <f xml:space="preserve"> SUM(J25-I25)</f>
        <v>669.66041666666672</v>
      </c>
      <c r="L25" s="34">
        <f t="shared" si="4"/>
        <v>0.98190676930596288</v>
      </c>
    </row>
    <row r="26" spans="1:12" ht="15" customHeight="1" x14ac:dyDescent="0.2"/>
    <row r="27" spans="1:12" ht="15" customHeight="1" x14ac:dyDescent="0.2"/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29">
        <v>6.9402777777777782</v>
      </c>
      <c r="D36" s="50">
        <f>SUM(C36/F36)</f>
        <v>0.2238799283154122</v>
      </c>
      <c r="E36" s="51">
        <f>SUM(C36)</f>
        <v>6.9402777777777782</v>
      </c>
      <c r="F36" s="40">
        <v>31</v>
      </c>
      <c r="G36" s="51" t="str">
        <f xml:space="preserve"> TEXT(F36-E36, "[H]:MM:SS")</f>
        <v>577:26:00</v>
      </c>
      <c r="H36" s="42">
        <f>SUM(G36/F36)</f>
        <v>0.77612007168458774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RowHeight="12.75" x14ac:dyDescent="0.2"/>
  <cols>
    <col min="1" max="1" width="20.7109375" customWidth="1"/>
    <col min="2" max="2" width="8.7109375" customWidth="1"/>
    <col min="3" max="3" width="12.140625" customWidth="1"/>
    <col min="4" max="4" width="10.7109375" customWidth="1"/>
    <col min="5" max="5" width="12.5703125" customWidth="1"/>
    <col min="6" max="6" width="11.7109375" customWidth="1"/>
    <col min="7" max="7" width="12.140625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14" ht="50.1" customHeight="1" thickBot="1" x14ac:dyDescent="0.3">
      <c r="A1" s="118">
        <v>41487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16"/>
    </row>
    <row r="2" spans="1:14" ht="16.5" customHeight="1" thickBot="1" x14ac:dyDescent="0.25">
      <c r="A2" s="120"/>
      <c r="B2" s="121"/>
      <c r="C2" s="36" t="s">
        <v>45</v>
      </c>
      <c r="D2" s="36" t="s">
        <v>46</v>
      </c>
      <c r="E2" s="36" t="s">
        <v>45</v>
      </c>
      <c r="F2" s="36" t="s">
        <v>46</v>
      </c>
      <c r="G2" s="36" t="s">
        <v>45</v>
      </c>
      <c r="H2" s="37" t="s">
        <v>46</v>
      </c>
      <c r="I2" s="115"/>
      <c r="J2" s="21"/>
      <c r="K2" s="23"/>
      <c r="L2" s="17"/>
    </row>
    <row r="3" spans="1:14" ht="16.5" thickBot="1" x14ac:dyDescent="0.3">
      <c r="A3" s="10" t="s">
        <v>0</v>
      </c>
      <c r="B3" s="13" t="s">
        <v>67</v>
      </c>
      <c r="C3" s="58">
        <v>0.75</v>
      </c>
      <c r="D3" s="59">
        <f t="shared" ref="D3:D25" si="0">SUM(C3/J3)</f>
        <v>2.4193548387096774E-2</v>
      </c>
      <c r="E3" s="58">
        <v>4.1666666666666664E-2</v>
      </c>
      <c r="F3" s="59">
        <f t="shared" ref="F3:F25" si="1">SUM(E3/J3)</f>
        <v>1.3440860215053762E-3</v>
      </c>
      <c r="G3" s="29">
        <v>0.91666666666666674</v>
      </c>
      <c r="H3" s="59">
        <f t="shared" ref="H3:H25" si="2">SUM(G3/J3)</f>
        <v>2.9569892473118281E-2</v>
      </c>
      <c r="I3" s="54">
        <f>SUM(C3+E3+G3)</f>
        <v>1.7083333333333335</v>
      </c>
      <c r="J3" s="7">
        <v>31</v>
      </c>
      <c r="K3" s="26" t="str">
        <f t="shared" ref="K3:K24" si="3" xml:space="preserve"> TEXT(J3-I3, "[H]:MM:SS")</f>
        <v>703:00:00</v>
      </c>
      <c r="L3" s="27">
        <f t="shared" ref="L3:L25" si="4">SUM(K3/J3)</f>
        <v>0.94489247311827962</v>
      </c>
    </row>
    <row r="4" spans="1:14" ht="16.5" thickBot="1" x14ac:dyDescent="0.3">
      <c r="A4" s="10" t="s">
        <v>2</v>
      </c>
      <c r="B4" s="13" t="s">
        <v>68</v>
      </c>
      <c r="C4" s="60">
        <v>5.9027777777777783E-2</v>
      </c>
      <c r="D4" s="59">
        <f t="shared" si="0"/>
        <v>1.9041218637992833E-3</v>
      </c>
      <c r="E4" s="58">
        <v>0</v>
      </c>
      <c r="F4" s="59">
        <f t="shared" si="1"/>
        <v>0</v>
      </c>
      <c r="G4" s="58">
        <v>0</v>
      </c>
      <c r="H4" s="59">
        <f t="shared" si="2"/>
        <v>0</v>
      </c>
      <c r="I4" s="54">
        <f>SUM(C4+E4+G4)</f>
        <v>5.9027777777777783E-2</v>
      </c>
      <c r="J4" s="7">
        <v>31</v>
      </c>
      <c r="K4" s="26" t="str">
        <f t="shared" si="3"/>
        <v>742:35:00</v>
      </c>
      <c r="L4" s="27">
        <f t="shared" si="4"/>
        <v>0.99809587813620082</v>
      </c>
      <c r="N4" s="49"/>
    </row>
    <row r="5" spans="1:14" ht="16.5" thickBot="1" x14ac:dyDescent="0.3">
      <c r="A5" s="10" t="s">
        <v>47</v>
      </c>
      <c r="B5" s="13" t="s">
        <v>69</v>
      </c>
      <c r="C5" s="58">
        <v>0</v>
      </c>
      <c r="D5" s="59">
        <f t="shared" si="0"/>
        <v>0</v>
      </c>
      <c r="E5" s="58">
        <v>0</v>
      </c>
      <c r="F5" s="59">
        <f t="shared" si="1"/>
        <v>0</v>
      </c>
      <c r="G5" s="58">
        <v>0</v>
      </c>
      <c r="H5" s="59">
        <f t="shared" si="2"/>
        <v>0</v>
      </c>
      <c r="I5" s="54">
        <f t="shared" ref="I5:I25" si="5">SUM(C5+E5+G5)</f>
        <v>0</v>
      </c>
      <c r="J5" s="7">
        <v>31</v>
      </c>
      <c r="K5" s="26" t="str">
        <f t="shared" si="3"/>
        <v>744:00:00</v>
      </c>
      <c r="L5" s="27">
        <f t="shared" si="4"/>
        <v>1</v>
      </c>
      <c r="N5" s="49"/>
    </row>
    <row r="6" spans="1:14" ht="16.5" thickBot="1" x14ac:dyDescent="0.3">
      <c r="A6" s="10" t="s">
        <v>5</v>
      </c>
      <c r="B6" s="13" t="s">
        <v>70</v>
      </c>
      <c r="C6" s="60">
        <v>0.14583333333333334</v>
      </c>
      <c r="D6" s="59">
        <f t="shared" si="0"/>
        <v>4.7043010752688174E-3</v>
      </c>
      <c r="E6" s="58">
        <v>0</v>
      </c>
      <c r="F6" s="59">
        <f t="shared" si="1"/>
        <v>0</v>
      </c>
      <c r="G6" s="29">
        <v>2.2340277777777779</v>
      </c>
      <c r="H6" s="59">
        <f t="shared" si="2"/>
        <v>7.2065412186379935E-2</v>
      </c>
      <c r="I6" s="54">
        <f t="shared" si="5"/>
        <v>2.3798611111111114</v>
      </c>
      <c r="J6" s="7">
        <v>31</v>
      </c>
      <c r="K6" s="26" t="str">
        <f t="shared" si="3"/>
        <v>686:53:00</v>
      </c>
      <c r="L6" s="27">
        <f t="shared" si="4"/>
        <v>0.92323028673835128</v>
      </c>
      <c r="N6" s="49"/>
    </row>
    <row r="7" spans="1:14" ht="16.5" thickBot="1" x14ac:dyDescent="0.3">
      <c r="A7" s="10" t="s">
        <v>7</v>
      </c>
      <c r="B7" s="13" t="s">
        <v>71</v>
      </c>
      <c r="C7" s="58">
        <v>6.9444444444444434E-2</v>
      </c>
      <c r="D7" s="59">
        <f t="shared" si="0"/>
        <v>2.2401433691756267E-3</v>
      </c>
      <c r="E7" s="58">
        <v>0</v>
      </c>
      <c r="F7" s="59">
        <f t="shared" si="1"/>
        <v>0</v>
      </c>
      <c r="G7" s="58">
        <v>0</v>
      </c>
      <c r="H7" s="59">
        <f t="shared" si="2"/>
        <v>0</v>
      </c>
      <c r="I7" s="54">
        <f t="shared" si="5"/>
        <v>6.9444444444444434E-2</v>
      </c>
      <c r="J7" s="7">
        <v>31</v>
      </c>
      <c r="K7" s="26" t="str">
        <f t="shared" si="3"/>
        <v>742:20:00</v>
      </c>
      <c r="L7" s="27">
        <f t="shared" si="4"/>
        <v>0.99775985663082445</v>
      </c>
      <c r="N7" s="49"/>
    </row>
    <row r="8" spans="1:14" ht="16.5" thickBot="1" x14ac:dyDescent="0.3">
      <c r="A8" s="10" t="s">
        <v>9</v>
      </c>
      <c r="B8" s="13" t="s">
        <v>72</v>
      </c>
      <c r="C8" s="58">
        <v>0</v>
      </c>
      <c r="D8" s="59">
        <f t="shared" si="0"/>
        <v>0</v>
      </c>
      <c r="E8" s="29">
        <v>5.2777777777777778E-2</v>
      </c>
      <c r="F8" s="59">
        <f t="shared" si="1"/>
        <v>1.7025089605734766E-3</v>
      </c>
      <c r="G8" s="58">
        <v>0</v>
      </c>
      <c r="H8" s="59">
        <f t="shared" si="2"/>
        <v>0</v>
      </c>
      <c r="I8" s="54">
        <f t="shared" si="5"/>
        <v>5.2777777777777778E-2</v>
      </c>
      <c r="J8" s="7">
        <v>31</v>
      </c>
      <c r="K8" s="26" t="str">
        <f t="shared" si="3"/>
        <v>742:44:00</v>
      </c>
      <c r="L8" s="27">
        <f t="shared" si="4"/>
        <v>0.99829749103942655</v>
      </c>
      <c r="N8" s="49"/>
    </row>
    <row r="9" spans="1:14" ht="16.5" thickBot="1" x14ac:dyDescent="0.3">
      <c r="A9" s="10" t="s">
        <v>11</v>
      </c>
      <c r="B9" s="13" t="s">
        <v>73</v>
      </c>
      <c r="C9" s="60">
        <v>1.1423611111111112</v>
      </c>
      <c r="D9" s="59">
        <f t="shared" si="0"/>
        <v>3.6850358422939072E-2</v>
      </c>
      <c r="E9" s="58">
        <v>0</v>
      </c>
      <c r="F9" s="59">
        <f t="shared" si="1"/>
        <v>0</v>
      </c>
      <c r="G9" s="29">
        <v>0.19999999999999998</v>
      </c>
      <c r="H9" s="59">
        <f t="shared" si="2"/>
        <v>6.4516129032258056E-3</v>
      </c>
      <c r="I9" s="54">
        <f t="shared" si="5"/>
        <v>1.3423611111111111</v>
      </c>
      <c r="J9" s="7">
        <v>31</v>
      </c>
      <c r="K9" s="26" t="str">
        <f t="shared" si="3"/>
        <v>711:47:00</v>
      </c>
      <c r="L9" s="27">
        <f t="shared" si="4"/>
        <v>0.95669802867383502</v>
      </c>
      <c r="N9" s="49"/>
    </row>
    <row r="10" spans="1:14" ht="16.5" thickBot="1" x14ac:dyDescent="0.3">
      <c r="A10" s="10" t="s">
        <v>13</v>
      </c>
      <c r="B10" s="13" t="s">
        <v>74</v>
      </c>
      <c r="C10" s="58">
        <v>0</v>
      </c>
      <c r="D10" s="59">
        <f t="shared" si="0"/>
        <v>0</v>
      </c>
      <c r="E10" s="58">
        <v>0</v>
      </c>
      <c r="F10" s="59">
        <f t="shared" si="1"/>
        <v>0</v>
      </c>
      <c r="G10" s="58">
        <v>0</v>
      </c>
      <c r="H10" s="59">
        <f t="shared" si="2"/>
        <v>0</v>
      </c>
      <c r="I10" s="54">
        <f t="shared" si="5"/>
        <v>0</v>
      </c>
      <c r="J10" s="7">
        <v>31</v>
      </c>
      <c r="K10" s="26" t="str">
        <f t="shared" si="3"/>
        <v>744:00:00</v>
      </c>
      <c r="L10" s="27">
        <f t="shared" si="4"/>
        <v>1</v>
      </c>
      <c r="N10" s="49"/>
    </row>
    <row r="11" spans="1:14" ht="16.5" thickBot="1" x14ac:dyDescent="0.3">
      <c r="A11" s="10" t="s">
        <v>15</v>
      </c>
      <c r="B11" s="13" t="s">
        <v>75</v>
      </c>
      <c r="C11" s="60">
        <v>0.16666666666666666</v>
      </c>
      <c r="D11" s="59">
        <f t="shared" si="0"/>
        <v>5.3763440860215049E-3</v>
      </c>
      <c r="E11" s="29">
        <v>0.33333333333333331</v>
      </c>
      <c r="F11" s="59">
        <f t="shared" si="1"/>
        <v>1.075268817204301E-2</v>
      </c>
      <c r="G11" s="58">
        <v>0</v>
      </c>
      <c r="H11" s="59">
        <f t="shared" si="2"/>
        <v>0</v>
      </c>
      <c r="I11" s="54">
        <f t="shared" si="5"/>
        <v>0.5</v>
      </c>
      <c r="J11" s="7">
        <v>31</v>
      </c>
      <c r="K11" s="26" t="str">
        <f t="shared" si="3"/>
        <v>732:00:00</v>
      </c>
      <c r="L11" s="27">
        <f t="shared" si="4"/>
        <v>0.9838709677419355</v>
      </c>
      <c r="N11" s="49"/>
    </row>
    <row r="12" spans="1:14" ht="16.5" thickBot="1" x14ac:dyDescent="0.3">
      <c r="A12" s="10" t="s">
        <v>17</v>
      </c>
      <c r="B12" s="13" t="s">
        <v>76</v>
      </c>
      <c r="C12" s="58">
        <v>0</v>
      </c>
      <c r="D12" s="59">
        <f t="shared" si="0"/>
        <v>0</v>
      </c>
      <c r="E12" s="58">
        <v>0</v>
      </c>
      <c r="F12" s="59">
        <f t="shared" si="1"/>
        <v>0</v>
      </c>
      <c r="G12" s="58">
        <v>0</v>
      </c>
      <c r="H12" s="59">
        <f t="shared" si="2"/>
        <v>0</v>
      </c>
      <c r="I12" s="54">
        <f t="shared" si="5"/>
        <v>0</v>
      </c>
      <c r="J12" s="7">
        <v>31</v>
      </c>
      <c r="K12" s="26" t="str">
        <f t="shared" si="3"/>
        <v>744:00:00</v>
      </c>
      <c r="L12" s="27">
        <f t="shared" si="4"/>
        <v>1</v>
      </c>
      <c r="N12" s="49"/>
    </row>
    <row r="13" spans="1:14" ht="16.5" thickBot="1" x14ac:dyDescent="0.3">
      <c r="A13" s="10" t="s">
        <v>48</v>
      </c>
      <c r="B13" s="13" t="s">
        <v>77</v>
      </c>
      <c r="C13" s="60">
        <v>0.10416666666666667</v>
      </c>
      <c r="D13" s="59">
        <f t="shared" si="0"/>
        <v>3.3602150537634409E-3</v>
      </c>
      <c r="E13" s="29">
        <v>0.14861111111111111</v>
      </c>
      <c r="F13" s="59">
        <f t="shared" si="1"/>
        <v>4.7939068100358419E-3</v>
      </c>
      <c r="G13" s="58">
        <v>0</v>
      </c>
      <c r="H13" s="59">
        <f t="shared" si="2"/>
        <v>0</v>
      </c>
      <c r="I13" s="54">
        <f t="shared" si="5"/>
        <v>0.25277777777777777</v>
      </c>
      <c r="J13" s="7">
        <v>31</v>
      </c>
      <c r="K13" s="26" t="str">
        <f t="shared" si="3"/>
        <v>737:56:00</v>
      </c>
      <c r="L13" s="27">
        <f t="shared" si="4"/>
        <v>0.99184587813620062</v>
      </c>
      <c r="N13" s="49"/>
    </row>
    <row r="14" spans="1:14" ht="16.5" thickBot="1" x14ac:dyDescent="0.3">
      <c r="A14" s="10" t="s">
        <v>49</v>
      </c>
      <c r="B14" s="13" t="s">
        <v>78</v>
      </c>
      <c r="C14" s="58">
        <v>0</v>
      </c>
      <c r="D14" s="59">
        <f t="shared" si="0"/>
        <v>0</v>
      </c>
      <c r="E14" s="58">
        <v>0</v>
      </c>
      <c r="F14" s="59">
        <f t="shared" si="1"/>
        <v>0</v>
      </c>
      <c r="G14" s="58">
        <v>0</v>
      </c>
      <c r="H14" s="59">
        <f t="shared" si="2"/>
        <v>0</v>
      </c>
      <c r="I14" s="54">
        <f t="shared" si="5"/>
        <v>0</v>
      </c>
      <c r="J14" s="7">
        <v>31</v>
      </c>
      <c r="K14" s="26" t="str">
        <f t="shared" si="3"/>
        <v>744:00:00</v>
      </c>
      <c r="L14" s="27">
        <f t="shared" si="4"/>
        <v>1</v>
      </c>
      <c r="N14" s="49"/>
    </row>
    <row r="15" spans="1:14" ht="16.5" thickBot="1" x14ac:dyDescent="0.3">
      <c r="A15" s="10" t="s">
        <v>21</v>
      </c>
      <c r="B15" s="13" t="s">
        <v>79</v>
      </c>
      <c r="C15" s="60">
        <v>0.9604166666666667</v>
      </c>
      <c r="D15" s="59">
        <f t="shared" si="0"/>
        <v>3.0981182795698926E-2</v>
      </c>
      <c r="E15" s="58">
        <v>0</v>
      </c>
      <c r="F15" s="59">
        <f t="shared" si="1"/>
        <v>0</v>
      </c>
      <c r="G15" s="58">
        <v>0</v>
      </c>
      <c r="H15" s="59">
        <f t="shared" si="2"/>
        <v>0</v>
      </c>
      <c r="I15" s="54">
        <f t="shared" si="5"/>
        <v>0.9604166666666667</v>
      </c>
      <c r="J15" s="7">
        <v>31</v>
      </c>
      <c r="K15" s="26" t="str">
        <f t="shared" si="3"/>
        <v>720:57:00</v>
      </c>
      <c r="L15" s="27">
        <f t="shared" si="4"/>
        <v>0.96901881720430116</v>
      </c>
      <c r="N15" s="49"/>
    </row>
    <row r="16" spans="1:14" ht="16.5" thickBot="1" x14ac:dyDescent="0.3">
      <c r="A16" s="10" t="s">
        <v>23</v>
      </c>
      <c r="B16" s="13" t="s">
        <v>80</v>
      </c>
      <c r="C16" s="60">
        <v>0.28402777777777777</v>
      </c>
      <c r="D16" s="59">
        <f t="shared" si="0"/>
        <v>9.1621863799283155E-3</v>
      </c>
      <c r="E16" s="58">
        <v>0.6875</v>
      </c>
      <c r="F16" s="59">
        <f t="shared" si="1"/>
        <v>2.2177419354838711E-2</v>
      </c>
      <c r="G16" s="58">
        <v>0</v>
      </c>
      <c r="H16" s="59">
        <f t="shared" si="2"/>
        <v>0</v>
      </c>
      <c r="I16" s="54">
        <f t="shared" si="5"/>
        <v>0.97152777777777777</v>
      </c>
      <c r="J16" s="7">
        <v>31</v>
      </c>
      <c r="K16" s="26" t="str">
        <f t="shared" si="3"/>
        <v>720:41:00</v>
      </c>
      <c r="L16" s="27">
        <f t="shared" si="4"/>
        <v>0.96866039426523287</v>
      </c>
      <c r="N16" s="49"/>
    </row>
    <row r="17" spans="1:14" ht="16.5" thickBot="1" x14ac:dyDescent="0.3">
      <c r="A17" s="10" t="s">
        <v>25</v>
      </c>
      <c r="B17" s="13" t="s">
        <v>81</v>
      </c>
      <c r="C17" s="60">
        <v>0.24652777777777779</v>
      </c>
      <c r="D17" s="59">
        <f t="shared" si="0"/>
        <v>7.9525089605734772E-3</v>
      </c>
      <c r="E17" s="29">
        <v>4.0972222222222222E-2</v>
      </c>
      <c r="F17" s="59">
        <f t="shared" si="1"/>
        <v>1.3216845878136201E-3</v>
      </c>
      <c r="G17" s="29">
        <v>0.68263888888888891</v>
      </c>
      <c r="H17" s="59">
        <f t="shared" si="2"/>
        <v>2.2020609318996416E-2</v>
      </c>
      <c r="I17" s="54">
        <f t="shared" si="5"/>
        <v>0.97013888888888888</v>
      </c>
      <c r="J17" s="7">
        <v>31</v>
      </c>
      <c r="K17" s="26" t="str">
        <f t="shared" si="3"/>
        <v>720:43:00</v>
      </c>
      <c r="L17" s="27">
        <f t="shared" si="4"/>
        <v>0.9687051971326166</v>
      </c>
      <c r="N17" s="49"/>
    </row>
    <row r="18" spans="1:14" ht="16.5" thickBot="1" x14ac:dyDescent="0.3">
      <c r="A18" s="10" t="s">
        <v>27</v>
      </c>
      <c r="B18" s="13" t="s">
        <v>83</v>
      </c>
      <c r="C18" s="60">
        <v>8.3333333333333329E-2</v>
      </c>
      <c r="D18" s="59">
        <f t="shared" si="0"/>
        <v>2.6881720430107525E-3</v>
      </c>
      <c r="E18" s="58">
        <v>0</v>
      </c>
      <c r="F18" s="59">
        <f t="shared" si="1"/>
        <v>0</v>
      </c>
      <c r="G18" s="58">
        <v>0</v>
      </c>
      <c r="H18" s="59">
        <f t="shared" si="2"/>
        <v>0</v>
      </c>
      <c r="I18" s="54">
        <f t="shared" si="5"/>
        <v>8.3333333333333329E-2</v>
      </c>
      <c r="J18" s="7">
        <v>31</v>
      </c>
      <c r="K18" s="26" t="str">
        <f t="shared" si="3"/>
        <v>742:00:00</v>
      </c>
      <c r="L18" s="27">
        <f t="shared" si="4"/>
        <v>0.99731182795698925</v>
      </c>
      <c r="N18" s="49"/>
    </row>
    <row r="19" spans="1:14" ht="16.5" thickBot="1" x14ac:dyDescent="0.3">
      <c r="A19" s="10" t="s">
        <v>29</v>
      </c>
      <c r="B19" s="13" t="s">
        <v>84</v>
      </c>
      <c r="C19" s="58">
        <v>0</v>
      </c>
      <c r="D19" s="59">
        <f t="shared" si="0"/>
        <v>0</v>
      </c>
      <c r="E19" s="58">
        <v>0</v>
      </c>
      <c r="F19" s="59">
        <f t="shared" si="1"/>
        <v>0</v>
      </c>
      <c r="G19" s="58">
        <v>0</v>
      </c>
      <c r="H19" s="59">
        <f t="shared" si="2"/>
        <v>0</v>
      </c>
      <c r="I19" s="54">
        <f t="shared" si="5"/>
        <v>0</v>
      </c>
      <c r="J19" s="7">
        <v>31</v>
      </c>
      <c r="K19" s="26" t="str">
        <f t="shared" si="3"/>
        <v>744:00:00</v>
      </c>
      <c r="L19" s="27">
        <f t="shared" si="4"/>
        <v>1</v>
      </c>
      <c r="N19" s="49"/>
    </row>
    <row r="20" spans="1:14" ht="16.5" thickBot="1" x14ac:dyDescent="0.3">
      <c r="A20" s="10" t="s">
        <v>31</v>
      </c>
      <c r="B20" s="13" t="s">
        <v>85</v>
      </c>
      <c r="C20" s="58">
        <v>0</v>
      </c>
      <c r="D20" s="59">
        <f t="shared" si="0"/>
        <v>0</v>
      </c>
      <c r="E20" s="58">
        <v>0</v>
      </c>
      <c r="F20" s="59">
        <f t="shared" si="1"/>
        <v>0</v>
      </c>
      <c r="G20" s="29">
        <v>6.25E-2</v>
      </c>
      <c r="H20" s="59">
        <f t="shared" si="2"/>
        <v>2.0161290322580645E-3</v>
      </c>
      <c r="I20" s="54">
        <f t="shared" si="5"/>
        <v>6.25E-2</v>
      </c>
      <c r="J20" s="7">
        <v>31</v>
      </c>
      <c r="K20" s="26" t="str">
        <f t="shared" si="3"/>
        <v>742:30:00</v>
      </c>
      <c r="L20" s="27">
        <f t="shared" si="4"/>
        <v>0.99798387096774188</v>
      </c>
      <c r="N20" s="49"/>
    </row>
    <row r="21" spans="1:14" ht="16.5" thickBot="1" x14ac:dyDescent="0.3">
      <c r="A21" s="10" t="s">
        <v>33</v>
      </c>
      <c r="B21" s="13" t="s">
        <v>86</v>
      </c>
      <c r="C21" s="60">
        <v>0.85555555555555562</v>
      </c>
      <c r="D21" s="59">
        <f t="shared" si="0"/>
        <v>2.7598566308243731E-2</v>
      </c>
      <c r="E21" s="29">
        <v>0.23819444444444443</v>
      </c>
      <c r="F21" s="59">
        <f t="shared" si="1"/>
        <v>7.6836917562724009E-3</v>
      </c>
      <c r="G21" s="29">
        <v>0.59861111111111109</v>
      </c>
      <c r="H21" s="59">
        <f t="shared" si="2"/>
        <v>1.9310035842293908E-2</v>
      </c>
      <c r="I21" s="54">
        <f t="shared" si="5"/>
        <v>1.692361111111111</v>
      </c>
      <c r="J21" s="7">
        <v>31</v>
      </c>
      <c r="K21" s="26" t="str">
        <f t="shared" si="3"/>
        <v>703:23:00</v>
      </c>
      <c r="L21" s="27">
        <f t="shared" si="4"/>
        <v>0.94540770609318991</v>
      </c>
      <c r="N21" s="49"/>
    </row>
    <row r="22" spans="1:14" ht="16.5" thickBot="1" x14ac:dyDescent="0.3">
      <c r="A22" s="10" t="s">
        <v>35</v>
      </c>
      <c r="B22" s="13" t="s">
        <v>87</v>
      </c>
      <c r="C22" s="58">
        <v>0</v>
      </c>
      <c r="D22" s="59">
        <f t="shared" si="0"/>
        <v>0</v>
      </c>
      <c r="E22" s="58">
        <v>0</v>
      </c>
      <c r="F22" s="59">
        <f t="shared" si="1"/>
        <v>0</v>
      </c>
      <c r="G22" s="58">
        <v>0</v>
      </c>
      <c r="H22" s="59">
        <f t="shared" si="2"/>
        <v>0</v>
      </c>
      <c r="I22" s="54">
        <f t="shared" si="5"/>
        <v>0</v>
      </c>
      <c r="J22" s="7">
        <v>31</v>
      </c>
      <c r="K22" s="26" t="str">
        <f t="shared" si="3"/>
        <v>744:00:00</v>
      </c>
      <c r="L22" s="27">
        <f t="shared" si="4"/>
        <v>1</v>
      </c>
      <c r="N22" s="49"/>
    </row>
    <row r="23" spans="1:14" ht="16.5" thickBot="1" x14ac:dyDescent="0.3">
      <c r="A23" s="10" t="s">
        <v>37</v>
      </c>
      <c r="B23" s="13" t="s">
        <v>88</v>
      </c>
      <c r="C23" s="58">
        <v>0</v>
      </c>
      <c r="D23" s="59">
        <f t="shared" si="0"/>
        <v>0</v>
      </c>
      <c r="E23" s="29">
        <v>1.7361111111111112E-2</v>
      </c>
      <c r="F23" s="59">
        <f t="shared" si="1"/>
        <v>5.6003584229390678E-4</v>
      </c>
      <c r="G23" s="58">
        <v>0</v>
      </c>
      <c r="H23" s="59">
        <f t="shared" si="2"/>
        <v>0</v>
      </c>
      <c r="I23" s="54">
        <v>0</v>
      </c>
      <c r="J23" s="7">
        <v>31</v>
      </c>
      <c r="K23" s="26" t="str">
        <f t="shared" si="3"/>
        <v>744:00:00</v>
      </c>
      <c r="L23" s="27">
        <f t="shared" si="4"/>
        <v>1</v>
      </c>
      <c r="N23" s="49"/>
    </row>
    <row r="24" spans="1:14" ht="16.5" thickBot="1" x14ac:dyDescent="0.3">
      <c r="A24" s="10" t="s">
        <v>39</v>
      </c>
      <c r="B24" s="13" t="s">
        <v>89</v>
      </c>
      <c r="C24" s="58">
        <v>0</v>
      </c>
      <c r="D24" s="59">
        <f t="shared" si="0"/>
        <v>0</v>
      </c>
      <c r="E24" s="58">
        <v>0</v>
      </c>
      <c r="F24" s="59">
        <f t="shared" si="1"/>
        <v>0</v>
      </c>
      <c r="G24" s="58">
        <v>0</v>
      </c>
      <c r="H24" s="59">
        <f t="shared" si="2"/>
        <v>0</v>
      </c>
      <c r="I24" s="54">
        <f t="shared" si="5"/>
        <v>0</v>
      </c>
      <c r="J24" s="7">
        <v>31</v>
      </c>
      <c r="K24" s="26" t="str">
        <f t="shared" si="3"/>
        <v>744:00:00</v>
      </c>
      <c r="L24" s="27">
        <f t="shared" si="4"/>
        <v>1</v>
      </c>
      <c r="N24" s="49"/>
    </row>
    <row r="25" spans="1:14" ht="16.5" thickBot="1" x14ac:dyDescent="0.3">
      <c r="A25" s="13" t="s">
        <v>41</v>
      </c>
      <c r="B25" s="35"/>
      <c r="C25" s="58">
        <f>SUM(C3:C24)</f>
        <v>4.8673611111111104</v>
      </c>
      <c r="D25" s="59">
        <f t="shared" si="0"/>
        <v>7.1368931247963495E-3</v>
      </c>
      <c r="E25" s="58">
        <f>SUM(E3:E24)</f>
        <v>1.5604166666666666</v>
      </c>
      <c r="F25" s="59">
        <f t="shared" si="1"/>
        <v>2.2880009775171064E-3</v>
      </c>
      <c r="G25" s="58">
        <f>SUM(G3:G24)</f>
        <v>4.6944444444444446</v>
      </c>
      <c r="H25" s="59">
        <f t="shared" si="2"/>
        <v>6.8833496252851097E-3</v>
      </c>
      <c r="I25" s="54">
        <f t="shared" si="5"/>
        <v>11.122222222222222</v>
      </c>
      <c r="J25" s="7">
        <f>SUM(J3:J24)</f>
        <v>682</v>
      </c>
      <c r="K25" s="26">
        <f xml:space="preserve"> SUM(J25-I25)</f>
        <v>670.87777777777774</v>
      </c>
      <c r="L25" s="34">
        <f t="shared" si="4"/>
        <v>0.98369175627240135</v>
      </c>
      <c r="N25" s="49"/>
    </row>
    <row r="26" spans="1:14" x14ac:dyDescent="0.2">
      <c r="J26" s="2"/>
    </row>
    <row r="31" spans="1:14" ht="13.5" thickBot="1" x14ac:dyDescent="0.25">
      <c r="C31" s="52" t="s">
        <v>91</v>
      </c>
    </row>
    <row r="32" spans="1:14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29">
        <v>10.446516203703704</v>
      </c>
      <c r="D36" s="50">
        <f>SUM(C36/F36)</f>
        <v>0.33698439366786143</v>
      </c>
      <c r="E36" s="51">
        <f>SUM(C36)</f>
        <v>10.446516203703704</v>
      </c>
      <c r="F36" s="40">
        <v>31</v>
      </c>
      <c r="G36" s="51" t="str">
        <f xml:space="preserve"> TEXT(F36-E36, "[H]:MM:SS")</f>
        <v>493:17:01</v>
      </c>
      <c r="H36" s="42">
        <f>SUM(G36/F36)</f>
        <v>0.66301560633213852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4" width="11.140625" customWidth="1"/>
    <col min="5" max="5" width="12" customWidth="1"/>
    <col min="6" max="6" width="13" customWidth="1"/>
    <col min="7" max="7" width="13.140625" customWidth="1"/>
    <col min="8" max="8" width="13.28515625" customWidth="1"/>
    <col min="9" max="9" width="16.28515625" customWidth="1"/>
    <col min="10" max="10" width="15.28515625" customWidth="1"/>
    <col min="11" max="11" width="15.140625" customWidth="1"/>
    <col min="12" max="12" width="14" customWidth="1"/>
    <col min="13" max="13" width="13.7109375" customWidth="1"/>
  </cols>
  <sheetData>
    <row r="1" spans="1:12" ht="50.1" customHeight="1" thickBot="1" x14ac:dyDescent="0.3">
      <c r="A1" s="118">
        <v>41518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22"/>
      <c r="I1" s="114" t="s">
        <v>65</v>
      </c>
      <c r="J1" s="18"/>
      <c r="K1" s="22" t="s">
        <v>51</v>
      </c>
      <c r="L1" s="16"/>
    </row>
    <row r="2" spans="1:12" ht="16.5" customHeight="1" thickBot="1" x14ac:dyDescent="0.25">
      <c r="A2" s="120"/>
      <c r="B2" s="121"/>
      <c r="C2" s="36" t="s">
        <v>45</v>
      </c>
      <c r="D2" s="36" t="s">
        <v>46</v>
      </c>
      <c r="E2" s="36" t="s">
        <v>45</v>
      </c>
      <c r="F2" s="36" t="s">
        <v>46</v>
      </c>
      <c r="G2" s="36" t="s">
        <v>45</v>
      </c>
      <c r="H2" s="37" t="s">
        <v>46</v>
      </c>
      <c r="I2" s="129"/>
      <c r="J2" s="21"/>
      <c r="K2" s="38"/>
      <c r="L2" s="39"/>
    </row>
    <row r="3" spans="1:12" ht="16.5" thickBot="1" x14ac:dyDescent="0.3">
      <c r="A3" s="10" t="s">
        <v>0</v>
      </c>
      <c r="B3" s="13" t="s">
        <v>67</v>
      </c>
      <c r="C3" s="57">
        <v>0.84930555555555554</v>
      </c>
      <c r="D3" s="32">
        <f t="shared" ref="D3:D25" si="0">SUM(C3/J3)</f>
        <v>2.8310185185185185E-2</v>
      </c>
      <c r="E3" s="61">
        <v>0</v>
      </c>
      <c r="F3" s="32">
        <f t="shared" ref="F3:F11" si="1">SUM(E3/J3)</f>
        <v>0</v>
      </c>
      <c r="G3" s="57">
        <v>2.0833333333333332E-2</v>
      </c>
      <c r="H3" s="32">
        <f t="shared" ref="H3:H25" si="2">SUM(G3/J3)</f>
        <v>6.9444444444444436E-4</v>
      </c>
      <c r="I3" s="40">
        <f>SUM(C3+E3+G3)</f>
        <v>0.87013888888888891</v>
      </c>
      <c r="J3" s="40">
        <v>30</v>
      </c>
      <c r="K3" s="40" t="str">
        <f t="shared" ref="K3:K24" si="3" xml:space="preserve"> TEXT(J3-I3, "[H]:MM:SS")</f>
        <v>699:07:00</v>
      </c>
      <c r="L3" s="42">
        <f t="shared" ref="L3:L25" si="4">SUM(K3/J3)</f>
        <v>0.97099537037037043</v>
      </c>
    </row>
    <row r="4" spans="1:12" ht="16.5" thickBot="1" x14ac:dyDescent="0.3">
      <c r="A4" s="10" t="s">
        <v>2</v>
      </c>
      <c r="B4" s="13" t="s">
        <v>68</v>
      </c>
      <c r="C4" s="57">
        <v>2.0833333333333332E-2</v>
      </c>
      <c r="D4" s="32">
        <f t="shared" si="0"/>
        <v>6.9444444444444436E-4</v>
      </c>
      <c r="E4" s="61">
        <v>0</v>
      </c>
      <c r="F4" s="32">
        <f t="shared" si="1"/>
        <v>0</v>
      </c>
      <c r="G4" s="61">
        <v>0</v>
      </c>
      <c r="H4" s="32">
        <f t="shared" si="2"/>
        <v>0</v>
      </c>
      <c r="I4" s="40">
        <f t="shared" ref="I4:I25" si="5">SUM(C4+E4+G4)</f>
        <v>2.0833333333333332E-2</v>
      </c>
      <c r="J4" s="40">
        <v>30</v>
      </c>
      <c r="K4" s="40" t="str">
        <f t="shared" si="3"/>
        <v>719:30:00</v>
      </c>
      <c r="L4" s="42">
        <f t="shared" si="4"/>
        <v>0.99930555555555556</v>
      </c>
    </row>
    <row r="5" spans="1:12" ht="16.5" thickBot="1" x14ac:dyDescent="0.3">
      <c r="A5" s="10" t="s">
        <v>47</v>
      </c>
      <c r="B5" s="13" t="s">
        <v>69</v>
      </c>
      <c r="C5" s="61">
        <v>0</v>
      </c>
      <c r="D5" s="32">
        <f t="shared" si="0"/>
        <v>0</v>
      </c>
      <c r="E5" s="61">
        <v>0</v>
      </c>
      <c r="F5" s="32">
        <f t="shared" si="1"/>
        <v>0</v>
      </c>
      <c r="G5" s="61">
        <v>0</v>
      </c>
      <c r="H5" s="32">
        <f t="shared" si="2"/>
        <v>0</v>
      </c>
      <c r="I5" s="40">
        <f t="shared" si="5"/>
        <v>0</v>
      </c>
      <c r="J5" s="40">
        <v>30</v>
      </c>
      <c r="K5" s="40" t="str">
        <f t="shared" si="3"/>
        <v>720:00:00</v>
      </c>
      <c r="L5" s="42">
        <f t="shared" si="4"/>
        <v>1</v>
      </c>
    </row>
    <row r="6" spans="1:12" ht="16.5" thickBot="1" x14ac:dyDescent="0.3">
      <c r="A6" s="10" t="s">
        <v>5</v>
      </c>
      <c r="B6" s="13" t="s">
        <v>70</v>
      </c>
      <c r="C6" s="57">
        <v>0.88680555555555562</v>
      </c>
      <c r="D6" s="32">
        <f t="shared" si="0"/>
        <v>2.9560185185185186E-2</v>
      </c>
      <c r="E6" s="61">
        <v>0</v>
      </c>
      <c r="F6" s="32">
        <f t="shared" si="1"/>
        <v>0</v>
      </c>
      <c r="G6" s="57">
        <v>0.67500000000000004</v>
      </c>
      <c r="H6" s="32">
        <f t="shared" si="2"/>
        <v>2.2500000000000003E-2</v>
      </c>
      <c r="I6" s="40">
        <f t="shared" si="5"/>
        <v>1.5618055555555557</v>
      </c>
      <c r="J6" s="40">
        <v>30</v>
      </c>
      <c r="K6" s="40" t="str">
        <f t="shared" si="3"/>
        <v>682:31:00</v>
      </c>
      <c r="L6" s="42">
        <f t="shared" si="4"/>
        <v>0.94793981481481482</v>
      </c>
    </row>
    <row r="7" spans="1:12" ht="16.5" thickBot="1" x14ac:dyDescent="0.3">
      <c r="A7" s="10" t="s">
        <v>7</v>
      </c>
      <c r="B7" s="13" t="s">
        <v>71</v>
      </c>
      <c r="C7" s="61">
        <v>0</v>
      </c>
      <c r="D7" s="32">
        <f t="shared" si="0"/>
        <v>0</v>
      </c>
      <c r="E7" s="57">
        <v>6.25E-2</v>
      </c>
      <c r="F7" s="32">
        <f t="shared" si="1"/>
        <v>2.0833333333333333E-3</v>
      </c>
      <c r="G7" s="61">
        <v>0</v>
      </c>
      <c r="H7" s="32">
        <f t="shared" si="2"/>
        <v>0</v>
      </c>
      <c r="I7" s="40">
        <f t="shared" si="5"/>
        <v>6.25E-2</v>
      </c>
      <c r="J7" s="40">
        <v>30</v>
      </c>
      <c r="K7" s="40" t="str">
        <f t="shared" si="3"/>
        <v>718:30:00</v>
      </c>
      <c r="L7" s="42">
        <f t="shared" si="4"/>
        <v>0.99791666666666667</v>
      </c>
    </row>
    <row r="8" spans="1:12" ht="16.5" thickBot="1" x14ac:dyDescent="0.3">
      <c r="A8" s="10" t="s">
        <v>9</v>
      </c>
      <c r="B8" s="13" t="s">
        <v>72</v>
      </c>
      <c r="C8" s="61">
        <v>0</v>
      </c>
      <c r="D8" s="32">
        <f t="shared" si="0"/>
        <v>0</v>
      </c>
      <c r="E8" s="61">
        <v>0</v>
      </c>
      <c r="F8" s="32">
        <f t="shared" si="1"/>
        <v>0</v>
      </c>
      <c r="G8" s="61">
        <v>0</v>
      </c>
      <c r="H8" s="32">
        <f t="shared" si="2"/>
        <v>0</v>
      </c>
      <c r="I8" s="40">
        <f t="shared" si="5"/>
        <v>0</v>
      </c>
      <c r="J8" s="40">
        <v>30</v>
      </c>
      <c r="K8" s="40" t="str">
        <f t="shared" si="3"/>
        <v>720:00:00</v>
      </c>
      <c r="L8" s="42">
        <f t="shared" si="4"/>
        <v>1</v>
      </c>
    </row>
    <row r="9" spans="1:12" ht="16.5" thickBot="1" x14ac:dyDescent="0.3">
      <c r="A9" s="10" t="s">
        <v>11</v>
      </c>
      <c r="B9" s="13" t="s">
        <v>73</v>
      </c>
      <c r="C9" s="57">
        <v>0.31041666666666667</v>
      </c>
      <c r="D9" s="32">
        <f t="shared" si="0"/>
        <v>1.0347222222222223E-2</v>
      </c>
      <c r="E9" s="57">
        <v>4.1666666666666664E-2</v>
      </c>
      <c r="F9" s="32">
        <f t="shared" si="1"/>
        <v>1.3888888888888887E-3</v>
      </c>
      <c r="G9" s="61">
        <v>0</v>
      </c>
      <c r="H9" s="32">
        <f t="shared" si="2"/>
        <v>0</v>
      </c>
      <c r="I9" s="40">
        <f t="shared" si="5"/>
        <v>0.35208333333333336</v>
      </c>
      <c r="J9" s="40">
        <v>30</v>
      </c>
      <c r="K9" s="40" t="str">
        <f t="shared" si="3"/>
        <v>711:33:00</v>
      </c>
      <c r="L9" s="42">
        <f t="shared" si="4"/>
        <v>0.98826388888888883</v>
      </c>
    </row>
    <row r="10" spans="1:12" ht="16.5" thickBot="1" x14ac:dyDescent="0.3">
      <c r="A10" s="10" t="s">
        <v>13</v>
      </c>
      <c r="B10" s="13" t="s">
        <v>74</v>
      </c>
      <c r="C10" s="61">
        <v>0</v>
      </c>
      <c r="D10" s="32">
        <f t="shared" si="0"/>
        <v>0</v>
      </c>
      <c r="E10" s="61">
        <v>0</v>
      </c>
      <c r="F10" s="32">
        <f t="shared" si="1"/>
        <v>0</v>
      </c>
      <c r="G10" s="61">
        <v>0</v>
      </c>
      <c r="H10" s="32">
        <f t="shared" si="2"/>
        <v>0</v>
      </c>
      <c r="I10" s="40">
        <f t="shared" si="5"/>
        <v>0</v>
      </c>
      <c r="J10" s="40">
        <v>30</v>
      </c>
      <c r="K10" s="40" t="str">
        <f t="shared" si="3"/>
        <v>720:00:00</v>
      </c>
      <c r="L10" s="42">
        <f t="shared" si="4"/>
        <v>1</v>
      </c>
    </row>
    <row r="11" spans="1:12" ht="16.5" thickBot="1" x14ac:dyDescent="0.3">
      <c r="A11" s="10" t="s">
        <v>15</v>
      </c>
      <c r="B11" s="13" t="s">
        <v>75</v>
      </c>
      <c r="C11" s="61">
        <v>0</v>
      </c>
      <c r="D11" s="32">
        <f t="shared" si="0"/>
        <v>0</v>
      </c>
      <c r="E11" s="57">
        <v>0.10833333333333332</v>
      </c>
      <c r="F11" s="32">
        <f t="shared" si="1"/>
        <v>3.6111111111111109E-3</v>
      </c>
      <c r="G11" s="57">
        <v>0.1875</v>
      </c>
      <c r="H11" s="32">
        <f t="shared" si="2"/>
        <v>6.2500000000000003E-3</v>
      </c>
      <c r="I11" s="40">
        <f t="shared" si="5"/>
        <v>0.29583333333333334</v>
      </c>
      <c r="J11" s="40">
        <v>30</v>
      </c>
      <c r="K11" s="40" t="str">
        <f t="shared" si="3"/>
        <v>712:54:00</v>
      </c>
      <c r="L11" s="42">
        <f t="shared" si="4"/>
        <v>0.9901388888888889</v>
      </c>
    </row>
    <row r="12" spans="1:12" ht="16.5" thickBot="1" x14ac:dyDescent="0.3">
      <c r="A12" s="10" t="s">
        <v>17</v>
      </c>
      <c r="B12" s="13" t="s">
        <v>76</v>
      </c>
      <c r="C12" s="61">
        <v>0</v>
      </c>
      <c r="D12" s="32">
        <f t="shared" si="0"/>
        <v>0</v>
      </c>
      <c r="E12" s="61">
        <v>0</v>
      </c>
      <c r="F12" s="32">
        <v>0</v>
      </c>
      <c r="G12" s="61">
        <v>0</v>
      </c>
      <c r="H12" s="32">
        <f t="shared" si="2"/>
        <v>0</v>
      </c>
      <c r="I12" s="40">
        <f t="shared" si="5"/>
        <v>0</v>
      </c>
      <c r="J12" s="40">
        <v>30</v>
      </c>
      <c r="K12" s="40" t="str">
        <f t="shared" si="3"/>
        <v>720:00:00</v>
      </c>
      <c r="L12" s="42">
        <f t="shared" si="4"/>
        <v>1</v>
      </c>
    </row>
    <row r="13" spans="1:12" ht="16.5" thickBot="1" x14ac:dyDescent="0.3">
      <c r="A13" s="10" t="s">
        <v>48</v>
      </c>
      <c r="B13" s="13" t="s">
        <v>77</v>
      </c>
      <c r="C13" s="57">
        <v>0.77777777777777779</v>
      </c>
      <c r="D13" s="32">
        <f t="shared" si="0"/>
        <v>2.5925925925925925E-2</v>
      </c>
      <c r="E13" s="57">
        <v>3.4722222222222224E-2</v>
      </c>
      <c r="F13" s="32">
        <f t="shared" ref="F13:F25" si="6">SUM(E13/J13)</f>
        <v>1.1574074074074076E-3</v>
      </c>
      <c r="G13" s="57">
        <v>4.1666666666666664E-2</v>
      </c>
      <c r="H13" s="32">
        <f t="shared" si="2"/>
        <v>1.3888888888888887E-3</v>
      </c>
      <c r="I13" s="40">
        <f t="shared" si="5"/>
        <v>0.85416666666666663</v>
      </c>
      <c r="J13" s="40">
        <v>30</v>
      </c>
      <c r="K13" s="40" t="str">
        <f t="shared" si="3"/>
        <v>699:30:00</v>
      </c>
      <c r="L13" s="42">
        <f t="shared" si="4"/>
        <v>0.97152777777777777</v>
      </c>
    </row>
    <row r="14" spans="1:12" ht="16.5" thickBot="1" x14ac:dyDescent="0.3">
      <c r="A14" s="10" t="s">
        <v>49</v>
      </c>
      <c r="B14" s="13" t="s">
        <v>78</v>
      </c>
      <c r="C14" s="61">
        <v>0</v>
      </c>
      <c r="D14" s="32">
        <f t="shared" si="0"/>
        <v>0</v>
      </c>
      <c r="E14" s="57">
        <v>0.22152777777777777</v>
      </c>
      <c r="F14" s="32">
        <f t="shared" si="6"/>
        <v>7.3842592592592588E-3</v>
      </c>
      <c r="G14" s="61">
        <v>0</v>
      </c>
      <c r="H14" s="32">
        <f t="shared" si="2"/>
        <v>0</v>
      </c>
      <c r="I14" s="40">
        <f t="shared" si="5"/>
        <v>0.22152777777777777</v>
      </c>
      <c r="J14" s="40">
        <v>30</v>
      </c>
      <c r="K14" s="40" t="str">
        <f t="shared" si="3"/>
        <v>714:41:00</v>
      </c>
      <c r="L14" s="42">
        <f t="shared" si="4"/>
        <v>0.99261574074074066</v>
      </c>
    </row>
    <row r="15" spans="1:12" ht="16.5" thickBot="1" x14ac:dyDescent="0.3">
      <c r="A15" s="10" t="s">
        <v>21</v>
      </c>
      <c r="B15" s="13" t="s">
        <v>79</v>
      </c>
      <c r="C15" s="57">
        <v>1.8354166666666665</v>
      </c>
      <c r="D15" s="32">
        <f t="shared" si="0"/>
        <v>6.1180555555555551E-2</v>
      </c>
      <c r="E15" s="61">
        <v>0</v>
      </c>
      <c r="F15" s="32">
        <f t="shared" si="6"/>
        <v>0</v>
      </c>
      <c r="G15" s="61">
        <v>0</v>
      </c>
      <c r="H15" s="32">
        <f t="shared" si="2"/>
        <v>0</v>
      </c>
      <c r="I15" s="40">
        <f t="shared" si="5"/>
        <v>1.8354166666666665</v>
      </c>
      <c r="J15" s="40">
        <v>30</v>
      </c>
      <c r="K15" s="40" t="str">
        <f t="shared" si="3"/>
        <v>675:57:00</v>
      </c>
      <c r="L15" s="42">
        <f t="shared" si="4"/>
        <v>0.93881944444444454</v>
      </c>
    </row>
    <row r="16" spans="1:12" ht="16.5" thickBot="1" x14ac:dyDescent="0.3">
      <c r="A16" s="10" t="s">
        <v>23</v>
      </c>
      <c r="B16" s="13" t="s">
        <v>80</v>
      </c>
      <c r="C16" s="57">
        <v>0.1451388888888889</v>
      </c>
      <c r="D16" s="32">
        <f t="shared" si="0"/>
        <v>4.8379629629629632E-3</v>
      </c>
      <c r="E16" s="57">
        <v>0.29236111111111113</v>
      </c>
      <c r="F16" s="32">
        <f t="shared" si="6"/>
        <v>9.7453703703703713E-3</v>
      </c>
      <c r="G16" s="61">
        <v>0</v>
      </c>
      <c r="H16" s="32">
        <f t="shared" si="2"/>
        <v>0</v>
      </c>
      <c r="I16" s="40">
        <f t="shared" si="5"/>
        <v>0.4375</v>
      </c>
      <c r="J16" s="40">
        <v>30</v>
      </c>
      <c r="K16" s="40" t="str">
        <f t="shared" si="3"/>
        <v>709:30:00</v>
      </c>
      <c r="L16" s="42">
        <f t="shared" si="4"/>
        <v>0.98541666666666672</v>
      </c>
    </row>
    <row r="17" spans="1:12" ht="16.5" thickBot="1" x14ac:dyDescent="0.3">
      <c r="A17" s="10" t="s">
        <v>25</v>
      </c>
      <c r="B17" s="13" t="s">
        <v>81</v>
      </c>
      <c r="C17" s="57">
        <v>0.16180555555555554</v>
      </c>
      <c r="D17" s="32">
        <f t="shared" si="0"/>
        <v>5.393518518518518E-3</v>
      </c>
      <c r="E17" s="57">
        <v>0.125</v>
      </c>
      <c r="F17" s="32">
        <f t="shared" si="6"/>
        <v>4.1666666666666666E-3</v>
      </c>
      <c r="G17" s="57">
        <v>0.37708333333333333</v>
      </c>
      <c r="H17" s="32">
        <f t="shared" si="2"/>
        <v>1.2569444444444444E-2</v>
      </c>
      <c r="I17" s="40">
        <f t="shared" si="5"/>
        <v>0.66388888888888886</v>
      </c>
      <c r="J17" s="40">
        <v>30</v>
      </c>
      <c r="K17" s="40" t="str">
        <f t="shared" si="3"/>
        <v>704:04:00</v>
      </c>
      <c r="L17" s="42">
        <f t="shared" si="4"/>
        <v>0.97787037037037039</v>
      </c>
    </row>
    <row r="18" spans="1:12" ht="16.5" thickBot="1" x14ac:dyDescent="0.3">
      <c r="A18" s="10" t="s">
        <v>27</v>
      </c>
      <c r="B18" s="13" t="s">
        <v>83</v>
      </c>
      <c r="C18" s="61">
        <v>0</v>
      </c>
      <c r="D18" s="32">
        <f t="shared" si="0"/>
        <v>0</v>
      </c>
      <c r="E18" s="61">
        <v>0</v>
      </c>
      <c r="F18" s="32">
        <f t="shared" si="6"/>
        <v>0</v>
      </c>
      <c r="G18" s="61">
        <v>0</v>
      </c>
      <c r="H18" s="32">
        <f t="shared" si="2"/>
        <v>0</v>
      </c>
      <c r="I18" s="40">
        <f t="shared" si="5"/>
        <v>0</v>
      </c>
      <c r="J18" s="40">
        <v>30</v>
      </c>
      <c r="K18" s="40" t="str">
        <f t="shared" si="3"/>
        <v>720:00:00</v>
      </c>
      <c r="L18" s="42">
        <f t="shared" si="4"/>
        <v>1</v>
      </c>
    </row>
    <row r="19" spans="1:12" ht="16.5" thickBot="1" x14ac:dyDescent="0.3">
      <c r="A19" s="10" t="s">
        <v>29</v>
      </c>
      <c r="B19" s="13" t="s">
        <v>84</v>
      </c>
      <c r="C19" s="61">
        <v>0</v>
      </c>
      <c r="D19" s="32">
        <f t="shared" si="0"/>
        <v>0</v>
      </c>
      <c r="E19" s="61">
        <v>0</v>
      </c>
      <c r="F19" s="32">
        <f t="shared" si="6"/>
        <v>0</v>
      </c>
      <c r="G19" s="57">
        <v>3.472222222222222E-3</v>
      </c>
      <c r="H19" s="32">
        <f t="shared" si="2"/>
        <v>1.1574074074074073E-4</v>
      </c>
      <c r="I19" s="40">
        <f t="shared" si="5"/>
        <v>3.472222222222222E-3</v>
      </c>
      <c r="J19" s="40">
        <v>30</v>
      </c>
      <c r="K19" s="40" t="str">
        <f t="shared" si="3"/>
        <v>719:55:00</v>
      </c>
      <c r="L19" s="42">
        <f t="shared" si="4"/>
        <v>0.99988425925925917</v>
      </c>
    </row>
    <row r="20" spans="1:12" ht="16.5" thickBot="1" x14ac:dyDescent="0.3">
      <c r="A20" s="10" t="s">
        <v>31</v>
      </c>
      <c r="B20" s="13" t="s">
        <v>85</v>
      </c>
      <c r="C20" s="61">
        <v>0</v>
      </c>
      <c r="D20" s="32">
        <f t="shared" si="0"/>
        <v>0</v>
      </c>
      <c r="E20" s="61">
        <v>0</v>
      </c>
      <c r="F20" s="32">
        <f t="shared" si="6"/>
        <v>0</v>
      </c>
      <c r="G20" s="61">
        <v>0</v>
      </c>
      <c r="H20" s="32">
        <f t="shared" si="2"/>
        <v>0</v>
      </c>
      <c r="I20" s="40">
        <f t="shared" si="5"/>
        <v>0</v>
      </c>
      <c r="J20" s="40">
        <v>30</v>
      </c>
      <c r="K20" s="40" t="str">
        <f t="shared" si="3"/>
        <v>720:00:00</v>
      </c>
      <c r="L20" s="42">
        <f t="shared" si="4"/>
        <v>1</v>
      </c>
    </row>
    <row r="21" spans="1:12" ht="16.5" thickBot="1" x14ac:dyDescent="0.3">
      <c r="A21" s="10" t="s">
        <v>33</v>
      </c>
      <c r="B21" s="13" t="s">
        <v>86</v>
      </c>
      <c r="C21" s="57">
        <v>2.0833333333333332E-2</v>
      </c>
      <c r="D21" s="32">
        <f t="shared" si="0"/>
        <v>6.9444444444444436E-4</v>
      </c>
      <c r="E21" s="61">
        <v>0</v>
      </c>
      <c r="F21" s="32">
        <f t="shared" si="6"/>
        <v>0</v>
      </c>
      <c r="G21" s="57">
        <v>0.1736111111111111</v>
      </c>
      <c r="H21" s="32">
        <f t="shared" si="2"/>
        <v>5.7870370370370367E-3</v>
      </c>
      <c r="I21" s="40">
        <f t="shared" si="5"/>
        <v>0.19444444444444445</v>
      </c>
      <c r="J21" s="40">
        <v>30</v>
      </c>
      <c r="K21" s="40" t="str">
        <f t="shared" si="3"/>
        <v>715:20:00</v>
      </c>
      <c r="L21" s="42">
        <f t="shared" si="4"/>
        <v>0.99351851851851858</v>
      </c>
    </row>
    <row r="22" spans="1:12" ht="16.5" thickBot="1" x14ac:dyDescent="0.3">
      <c r="A22" s="10" t="s">
        <v>35</v>
      </c>
      <c r="B22" s="13" t="s">
        <v>87</v>
      </c>
      <c r="C22" s="61">
        <v>0</v>
      </c>
      <c r="D22" s="32">
        <f t="shared" si="0"/>
        <v>0</v>
      </c>
      <c r="E22" s="61">
        <v>0</v>
      </c>
      <c r="F22" s="32">
        <f t="shared" si="6"/>
        <v>0</v>
      </c>
      <c r="G22" s="61">
        <v>0</v>
      </c>
      <c r="H22" s="32">
        <f t="shared" si="2"/>
        <v>0</v>
      </c>
      <c r="I22" s="40">
        <f t="shared" si="5"/>
        <v>0</v>
      </c>
      <c r="J22" s="40">
        <v>30</v>
      </c>
      <c r="K22" s="40" t="str">
        <f t="shared" si="3"/>
        <v>720:00:00</v>
      </c>
      <c r="L22" s="42">
        <f t="shared" si="4"/>
        <v>1</v>
      </c>
    </row>
    <row r="23" spans="1:12" ht="16.5" thickBot="1" x14ac:dyDescent="0.3">
      <c r="A23" s="10" t="s">
        <v>37</v>
      </c>
      <c r="B23" s="13" t="s">
        <v>88</v>
      </c>
      <c r="C23" s="61">
        <v>0</v>
      </c>
      <c r="D23" s="32">
        <f t="shared" si="0"/>
        <v>0</v>
      </c>
      <c r="E23" s="61">
        <v>0</v>
      </c>
      <c r="F23" s="32">
        <f t="shared" si="6"/>
        <v>0</v>
      </c>
      <c r="G23" s="61">
        <v>0</v>
      </c>
      <c r="H23" s="32">
        <f t="shared" si="2"/>
        <v>0</v>
      </c>
      <c r="I23" s="40">
        <f t="shared" si="5"/>
        <v>0</v>
      </c>
      <c r="J23" s="40">
        <v>30</v>
      </c>
      <c r="K23" s="40" t="str">
        <f t="shared" si="3"/>
        <v>720:00:00</v>
      </c>
      <c r="L23" s="42">
        <f t="shared" si="4"/>
        <v>1</v>
      </c>
    </row>
    <row r="24" spans="1:12" ht="16.5" thickBot="1" x14ac:dyDescent="0.3">
      <c r="A24" s="10" t="s">
        <v>39</v>
      </c>
      <c r="B24" s="13" t="s">
        <v>89</v>
      </c>
      <c r="C24" s="61">
        <v>0</v>
      </c>
      <c r="D24" s="32">
        <f t="shared" si="0"/>
        <v>0</v>
      </c>
      <c r="E24" s="61">
        <v>0</v>
      </c>
      <c r="F24" s="32">
        <f t="shared" si="6"/>
        <v>0</v>
      </c>
      <c r="G24" s="61">
        <v>0</v>
      </c>
      <c r="H24" s="32">
        <f t="shared" si="2"/>
        <v>0</v>
      </c>
      <c r="I24" s="40">
        <f t="shared" si="5"/>
        <v>0</v>
      </c>
      <c r="J24" s="40">
        <v>30</v>
      </c>
      <c r="K24" s="40" t="str">
        <f t="shared" si="3"/>
        <v>720:00:00</v>
      </c>
      <c r="L24" s="42">
        <f t="shared" si="4"/>
        <v>1</v>
      </c>
    </row>
    <row r="25" spans="1:12" ht="16.5" thickBot="1" x14ac:dyDescent="0.3">
      <c r="A25" s="13" t="s">
        <v>41</v>
      </c>
      <c r="B25" s="35"/>
      <c r="C25" s="31">
        <f>SUM(C3:C24)</f>
        <v>5.0083333333333329</v>
      </c>
      <c r="D25" s="32">
        <f t="shared" si="0"/>
        <v>7.5883838383838378E-3</v>
      </c>
      <c r="E25" s="31">
        <f>SUM(E3:E24)</f>
        <v>0.88611111111111107</v>
      </c>
      <c r="F25" s="32">
        <f t="shared" si="6"/>
        <v>1.3425925925925925E-3</v>
      </c>
      <c r="G25" s="31">
        <f>SUM(G3:G24)</f>
        <v>1.479166666666667</v>
      </c>
      <c r="H25" s="32">
        <f t="shared" si="2"/>
        <v>2.2411616161616167E-3</v>
      </c>
      <c r="I25" s="40">
        <f t="shared" si="5"/>
        <v>7.3736111111111109</v>
      </c>
      <c r="J25" s="40">
        <f>SUM(J3:J24)</f>
        <v>660</v>
      </c>
      <c r="K25" s="40">
        <f xml:space="preserve"> SUM(J25-I25)</f>
        <v>652.62638888888887</v>
      </c>
      <c r="L25" s="43">
        <f t="shared" si="4"/>
        <v>0.98882786195286188</v>
      </c>
    </row>
    <row r="31" spans="1:12" ht="13.5" thickBot="1" x14ac:dyDescent="0.25">
      <c r="C31" s="52" t="s">
        <v>91</v>
      </c>
    </row>
    <row r="32" spans="1:12" ht="11.25" customHeight="1" thickBot="1" x14ac:dyDescent="0.25">
      <c r="E32" s="123" t="s">
        <v>92</v>
      </c>
      <c r="G32" s="126" t="s">
        <v>93</v>
      </c>
    </row>
    <row r="33" spans="1:8" ht="5.25" hidden="1" customHeight="1" thickBot="1" x14ac:dyDescent="0.25">
      <c r="E33" s="124"/>
      <c r="G33" s="127"/>
    </row>
    <row r="34" spans="1:8" ht="13.5" customHeight="1" thickBot="1" x14ac:dyDescent="0.25">
      <c r="C34" s="116" t="s">
        <v>90</v>
      </c>
      <c r="D34" s="117"/>
      <c r="E34" s="124"/>
      <c r="G34" s="127"/>
    </row>
    <row r="35" spans="1:8" ht="13.5" customHeight="1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29">
        <v>6.3860995370370386</v>
      </c>
      <c r="D36" s="50">
        <f>SUM(C36/F36)</f>
        <v>0.21286998456790129</v>
      </c>
      <c r="E36" s="51">
        <f>SUM(C36)</f>
        <v>6.3860995370370386</v>
      </c>
      <c r="F36" s="40">
        <v>30</v>
      </c>
      <c r="G36" s="51" t="str">
        <f xml:space="preserve"> TEXT(F36-E36, "[H]:MM:SS")</f>
        <v>566:44:01</v>
      </c>
      <c r="H36" s="42">
        <f>SUM(G36/F36)</f>
        <v>0.78713001543209882</v>
      </c>
    </row>
  </sheetData>
  <mergeCells count="8">
    <mergeCell ref="G32:G35"/>
    <mergeCell ref="C34:D34"/>
    <mergeCell ref="E32:E35"/>
    <mergeCell ref="A1:B2"/>
    <mergeCell ref="I1:I2"/>
    <mergeCell ref="G1:H1"/>
    <mergeCell ref="E1:F1"/>
    <mergeCell ref="C1:D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9" sqref="L29"/>
    </sheetView>
  </sheetViews>
  <sheetFormatPr defaultRowHeight="12.75" x14ac:dyDescent="0.2"/>
  <cols>
    <col min="1" max="1" width="20.7109375" customWidth="1"/>
    <col min="2" max="2" width="8.7109375" customWidth="1"/>
    <col min="3" max="3" width="12.28515625" customWidth="1"/>
    <col min="4" max="4" width="10.7109375" customWidth="1"/>
    <col min="5" max="5" width="11.85546875" customWidth="1"/>
    <col min="6" max="6" width="14.140625" customWidth="1"/>
    <col min="7" max="7" width="12.5703125" customWidth="1"/>
    <col min="8" max="8" width="10.7109375" customWidth="1"/>
    <col min="9" max="9" width="17.7109375" customWidth="1"/>
    <col min="10" max="10" width="15.7109375" customWidth="1"/>
    <col min="11" max="11" width="17" customWidth="1"/>
    <col min="12" max="12" width="10.7109375" customWidth="1"/>
  </cols>
  <sheetData>
    <row r="1" spans="1:12" ht="50.1" customHeight="1" x14ac:dyDescent="0.25">
      <c r="A1" s="118">
        <v>41548</v>
      </c>
      <c r="B1" s="135"/>
      <c r="C1" s="136" t="s">
        <v>44</v>
      </c>
      <c r="D1" s="136"/>
      <c r="E1" s="136" t="s">
        <v>43</v>
      </c>
      <c r="F1" s="136"/>
      <c r="G1" s="136" t="s">
        <v>42</v>
      </c>
      <c r="H1" s="136"/>
      <c r="I1" s="136" t="s">
        <v>65</v>
      </c>
      <c r="J1" s="63"/>
      <c r="K1" s="63" t="s">
        <v>51</v>
      </c>
      <c r="L1" s="64"/>
    </row>
    <row r="2" spans="1:12" ht="16.5" customHeight="1" thickBot="1" x14ac:dyDescent="0.25">
      <c r="A2" s="120"/>
      <c r="B2" s="120"/>
      <c r="C2" s="65" t="s">
        <v>45</v>
      </c>
      <c r="D2" s="65" t="s">
        <v>46</v>
      </c>
      <c r="E2" s="65" t="s">
        <v>45</v>
      </c>
      <c r="F2" s="65" t="s">
        <v>46</v>
      </c>
      <c r="G2" s="65" t="s">
        <v>45</v>
      </c>
      <c r="H2" s="65" t="s">
        <v>46</v>
      </c>
      <c r="I2" s="136"/>
      <c r="J2" s="66"/>
      <c r="K2" s="63"/>
      <c r="L2" s="67"/>
    </row>
    <row r="3" spans="1:12" ht="16.5" thickBot="1" x14ac:dyDescent="0.3">
      <c r="A3" s="10" t="s">
        <v>0</v>
      </c>
      <c r="B3" s="13" t="s">
        <v>67</v>
      </c>
      <c r="C3" s="57">
        <v>1.1256944444444443</v>
      </c>
      <c r="D3" s="32">
        <f t="shared" ref="D3:D15" si="0">SUM(C3/J3)</f>
        <v>3.6312724014336911E-2</v>
      </c>
      <c r="E3" s="57">
        <v>0.83333333333333337</v>
      </c>
      <c r="F3" s="32">
        <f t="shared" ref="F3:F15" si="1">SUM(E3/J3)</f>
        <v>2.6881720430107527E-2</v>
      </c>
      <c r="G3" s="61">
        <v>0</v>
      </c>
      <c r="H3" s="32">
        <f t="shared" ref="H3:H25" si="2">SUM(G3/J3)</f>
        <v>0</v>
      </c>
      <c r="I3" s="40">
        <f>SUM(C3+E3+G3)</f>
        <v>1.9590277777777776</v>
      </c>
      <c r="J3" s="40">
        <v>31</v>
      </c>
      <c r="K3" s="40" t="str">
        <f t="shared" ref="K3:K24" si="3" xml:space="preserve"> TEXT(J3-I3, "[H]:MM:SS")</f>
        <v>696:59:00</v>
      </c>
      <c r="L3" s="42">
        <f t="shared" ref="L3:L25" si="4">SUM(K3/J3)</f>
        <v>0.93680555555555556</v>
      </c>
    </row>
    <row r="4" spans="1:12" ht="16.5" thickBot="1" x14ac:dyDescent="0.3">
      <c r="A4" s="10" t="s">
        <v>2</v>
      </c>
      <c r="B4" s="13" t="s">
        <v>68</v>
      </c>
      <c r="C4" s="61">
        <v>0</v>
      </c>
      <c r="D4" s="32">
        <f t="shared" si="0"/>
        <v>0</v>
      </c>
      <c r="E4" s="61">
        <v>0</v>
      </c>
      <c r="F4" s="32">
        <f t="shared" si="1"/>
        <v>0</v>
      </c>
      <c r="G4" s="61">
        <v>0</v>
      </c>
      <c r="H4" s="32">
        <f t="shared" si="2"/>
        <v>0</v>
      </c>
      <c r="I4" s="40">
        <f t="shared" ref="I4:I25" si="5">SUM(C4+E4+G4)</f>
        <v>0</v>
      </c>
      <c r="J4" s="40">
        <v>31</v>
      </c>
      <c r="K4" s="40" t="str">
        <f t="shared" si="3"/>
        <v>744:00:00</v>
      </c>
      <c r="L4" s="42">
        <f t="shared" si="4"/>
        <v>1</v>
      </c>
    </row>
    <row r="5" spans="1:12" ht="16.5" thickBot="1" x14ac:dyDescent="0.3">
      <c r="A5" s="10" t="s">
        <v>47</v>
      </c>
      <c r="B5" s="13" t="s">
        <v>69</v>
      </c>
      <c r="C5" s="61">
        <v>0</v>
      </c>
      <c r="D5" s="32">
        <f t="shared" si="0"/>
        <v>0</v>
      </c>
      <c r="E5" s="61">
        <v>0</v>
      </c>
      <c r="F5" s="32">
        <f t="shared" si="1"/>
        <v>0</v>
      </c>
      <c r="G5" s="61">
        <v>0</v>
      </c>
      <c r="H5" s="32">
        <f t="shared" si="2"/>
        <v>0</v>
      </c>
      <c r="I5" s="40">
        <f t="shared" si="5"/>
        <v>0</v>
      </c>
      <c r="J5" s="40">
        <v>31</v>
      </c>
      <c r="K5" s="40" t="str">
        <f t="shared" si="3"/>
        <v>744:00:00</v>
      </c>
      <c r="L5" s="42">
        <f t="shared" si="4"/>
        <v>1</v>
      </c>
    </row>
    <row r="6" spans="1:12" ht="16.5" thickBot="1" x14ac:dyDescent="0.3">
      <c r="A6" s="10" t="s">
        <v>5</v>
      </c>
      <c r="B6" s="13" t="s">
        <v>70</v>
      </c>
      <c r="C6" s="61">
        <v>0</v>
      </c>
      <c r="D6" s="32">
        <f t="shared" si="0"/>
        <v>0</v>
      </c>
      <c r="E6" s="61">
        <v>0</v>
      </c>
      <c r="F6" s="32">
        <f t="shared" si="1"/>
        <v>0</v>
      </c>
      <c r="G6" s="57">
        <v>1.58125</v>
      </c>
      <c r="H6" s="32">
        <f t="shared" si="2"/>
        <v>5.1008064516129034E-2</v>
      </c>
      <c r="I6" s="40">
        <f t="shared" si="5"/>
        <v>1.58125</v>
      </c>
      <c r="J6" s="40">
        <v>31</v>
      </c>
      <c r="K6" s="40" t="str">
        <f t="shared" si="3"/>
        <v>706:03:00</v>
      </c>
      <c r="L6" s="42">
        <f t="shared" si="4"/>
        <v>0.94899193548387095</v>
      </c>
    </row>
    <row r="7" spans="1:12" ht="16.5" thickBot="1" x14ac:dyDescent="0.3">
      <c r="A7" s="10" t="s">
        <v>7</v>
      </c>
      <c r="B7" s="13" t="s">
        <v>71</v>
      </c>
      <c r="C7" s="61">
        <v>0</v>
      </c>
      <c r="D7" s="32">
        <f t="shared" si="0"/>
        <v>0</v>
      </c>
      <c r="E7" s="57">
        <v>1.7361111111111112E-2</v>
      </c>
      <c r="F7" s="32">
        <f t="shared" si="1"/>
        <v>5.6003584229390678E-4</v>
      </c>
      <c r="G7" s="61">
        <v>0</v>
      </c>
      <c r="H7" s="32">
        <f t="shared" si="2"/>
        <v>0</v>
      </c>
      <c r="I7" s="40">
        <f t="shared" si="5"/>
        <v>1.7361111111111112E-2</v>
      </c>
      <c r="J7" s="40">
        <v>31</v>
      </c>
      <c r="K7" s="40" t="str">
        <f t="shared" si="3"/>
        <v>743:35:00</v>
      </c>
      <c r="L7" s="42">
        <f t="shared" si="4"/>
        <v>0.99943996415770608</v>
      </c>
    </row>
    <row r="8" spans="1:12" ht="16.5" thickBot="1" x14ac:dyDescent="0.3">
      <c r="A8" s="10" t="s">
        <v>9</v>
      </c>
      <c r="B8" s="13" t="s">
        <v>72</v>
      </c>
      <c r="C8" s="57">
        <v>0.1013888888888889</v>
      </c>
      <c r="D8" s="32">
        <f t="shared" si="0"/>
        <v>3.2706093189964164E-3</v>
      </c>
      <c r="E8" s="61">
        <v>0</v>
      </c>
      <c r="F8" s="32">
        <f t="shared" si="1"/>
        <v>0</v>
      </c>
      <c r="G8" s="61">
        <v>0</v>
      </c>
      <c r="H8" s="32">
        <f t="shared" si="2"/>
        <v>0</v>
      </c>
      <c r="I8" s="40">
        <f t="shared" si="5"/>
        <v>0.1013888888888889</v>
      </c>
      <c r="J8" s="40">
        <v>31</v>
      </c>
      <c r="K8" s="40" t="str">
        <f t="shared" si="3"/>
        <v>741:34:00</v>
      </c>
      <c r="L8" s="42">
        <f t="shared" si="4"/>
        <v>0.99672939068100364</v>
      </c>
    </row>
    <row r="9" spans="1:12" ht="16.5" thickBot="1" x14ac:dyDescent="0.3">
      <c r="A9" s="10" t="s">
        <v>11</v>
      </c>
      <c r="B9" s="13" t="s">
        <v>73</v>
      </c>
      <c r="C9" s="57">
        <v>1.0569444444444445</v>
      </c>
      <c r="D9" s="32">
        <f t="shared" si="0"/>
        <v>3.4094982078853045E-2</v>
      </c>
      <c r="E9" s="61">
        <v>0</v>
      </c>
      <c r="F9" s="32">
        <f t="shared" si="1"/>
        <v>0</v>
      </c>
      <c r="G9" s="61">
        <v>0</v>
      </c>
      <c r="H9" s="32">
        <f t="shared" si="2"/>
        <v>0</v>
      </c>
      <c r="I9" s="40">
        <f t="shared" si="5"/>
        <v>1.0569444444444445</v>
      </c>
      <c r="J9" s="40">
        <v>31</v>
      </c>
      <c r="K9" s="40" t="str">
        <f t="shared" si="3"/>
        <v>718:38:00</v>
      </c>
      <c r="L9" s="42">
        <f t="shared" si="4"/>
        <v>0.96590501792114702</v>
      </c>
    </row>
    <row r="10" spans="1:12" ht="16.5" thickBot="1" x14ac:dyDescent="0.3">
      <c r="A10" s="10" t="s">
        <v>13</v>
      </c>
      <c r="B10" s="13" t="s">
        <v>74</v>
      </c>
      <c r="C10" s="61">
        <v>0</v>
      </c>
      <c r="D10" s="32">
        <f t="shared" si="0"/>
        <v>0</v>
      </c>
      <c r="E10" s="57">
        <v>4.8611111111111112E-3</v>
      </c>
      <c r="F10" s="32">
        <f t="shared" si="1"/>
        <v>1.5681003584229391E-4</v>
      </c>
      <c r="G10" s="61">
        <v>0</v>
      </c>
      <c r="H10" s="32">
        <f t="shared" si="2"/>
        <v>0</v>
      </c>
      <c r="I10" s="40">
        <f t="shared" si="5"/>
        <v>4.8611111111111112E-3</v>
      </c>
      <c r="J10" s="40">
        <v>31</v>
      </c>
      <c r="K10" s="40" t="str">
        <f t="shared" si="3"/>
        <v>743:53:00</v>
      </c>
      <c r="L10" s="42">
        <f t="shared" si="4"/>
        <v>0.99984318996415766</v>
      </c>
    </row>
    <row r="11" spans="1:12" ht="16.5" thickBot="1" x14ac:dyDescent="0.3">
      <c r="A11" s="10" t="s">
        <v>15</v>
      </c>
      <c r="B11" s="13" t="s">
        <v>75</v>
      </c>
      <c r="C11" s="61">
        <v>0</v>
      </c>
      <c r="D11" s="32">
        <f t="shared" si="0"/>
        <v>0</v>
      </c>
      <c r="E11" s="61">
        <v>0</v>
      </c>
      <c r="F11" s="32">
        <f t="shared" si="1"/>
        <v>0</v>
      </c>
      <c r="G11" s="61">
        <v>0</v>
      </c>
      <c r="H11" s="32">
        <f t="shared" si="2"/>
        <v>0</v>
      </c>
      <c r="I11" s="40">
        <f t="shared" si="5"/>
        <v>0</v>
      </c>
      <c r="J11" s="40">
        <v>31</v>
      </c>
      <c r="K11" s="40" t="str">
        <f t="shared" si="3"/>
        <v>744:00:00</v>
      </c>
      <c r="L11" s="42">
        <f t="shared" si="4"/>
        <v>1</v>
      </c>
    </row>
    <row r="12" spans="1:12" ht="16.5" thickBot="1" x14ac:dyDescent="0.3">
      <c r="A12" s="10" t="s">
        <v>17</v>
      </c>
      <c r="B12" s="13" t="s">
        <v>76</v>
      </c>
      <c r="C12" s="61">
        <v>0</v>
      </c>
      <c r="D12" s="32">
        <f t="shared" si="0"/>
        <v>0</v>
      </c>
      <c r="E12" s="61">
        <v>0</v>
      </c>
      <c r="F12" s="32">
        <f t="shared" si="1"/>
        <v>0</v>
      </c>
      <c r="G12" s="61">
        <v>0</v>
      </c>
      <c r="H12" s="32">
        <f t="shared" si="2"/>
        <v>0</v>
      </c>
      <c r="I12" s="40">
        <f t="shared" si="5"/>
        <v>0</v>
      </c>
      <c r="J12" s="40">
        <v>31</v>
      </c>
      <c r="K12" s="40" t="str">
        <f t="shared" si="3"/>
        <v>744:00:00</v>
      </c>
      <c r="L12" s="42">
        <f t="shared" si="4"/>
        <v>1</v>
      </c>
    </row>
    <row r="13" spans="1:12" ht="16.5" thickBot="1" x14ac:dyDescent="0.3">
      <c r="A13" s="10" t="s">
        <v>48</v>
      </c>
      <c r="B13" s="13" t="s">
        <v>77</v>
      </c>
      <c r="C13" s="61">
        <v>0</v>
      </c>
      <c r="D13" s="32">
        <f t="shared" si="0"/>
        <v>0</v>
      </c>
      <c r="E13" s="61">
        <v>0</v>
      </c>
      <c r="F13" s="32">
        <f t="shared" si="1"/>
        <v>0</v>
      </c>
      <c r="G13" s="57">
        <v>4.8611111111111112E-2</v>
      </c>
      <c r="H13" s="32">
        <f t="shared" si="2"/>
        <v>1.5681003584229391E-3</v>
      </c>
      <c r="I13" s="40">
        <f t="shared" si="5"/>
        <v>4.8611111111111112E-2</v>
      </c>
      <c r="J13" s="40">
        <v>31</v>
      </c>
      <c r="K13" s="40" t="str">
        <f t="shared" si="3"/>
        <v>742:50:00</v>
      </c>
      <c r="L13" s="42">
        <f t="shared" si="4"/>
        <v>0.99843189964157708</v>
      </c>
    </row>
    <row r="14" spans="1:12" ht="16.5" thickBot="1" x14ac:dyDescent="0.3">
      <c r="A14" s="10" t="s">
        <v>49</v>
      </c>
      <c r="B14" s="13" t="s">
        <v>78</v>
      </c>
      <c r="C14" s="61">
        <v>0</v>
      </c>
      <c r="D14" s="32">
        <f t="shared" si="0"/>
        <v>0</v>
      </c>
      <c r="E14" s="61">
        <v>0</v>
      </c>
      <c r="F14" s="32">
        <f t="shared" si="1"/>
        <v>0</v>
      </c>
      <c r="G14" s="57">
        <v>0.16319444444444445</v>
      </c>
      <c r="H14" s="32">
        <f t="shared" si="2"/>
        <v>5.2643369175627243E-3</v>
      </c>
      <c r="I14" s="40">
        <f t="shared" si="5"/>
        <v>0.16319444444444445</v>
      </c>
      <c r="J14" s="40">
        <v>31</v>
      </c>
      <c r="K14" s="40" t="str">
        <f t="shared" si="3"/>
        <v>740:05:00</v>
      </c>
      <c r="L14" s="42">
        <f t="shared" si="4"/>
        <v>0.99473566308243733</v>
      </c>
    </row>
    <row r="15" spans="1:12" ht="16.5" thickBot="1" x14ac:dyDescent="0.3">
      <c r="A15" s="10" t="s">
        <v>21</v>
      </c>
      <c r="B15" s="13" t="s">
        <v>79</v>
      </c>
      <c r="C15" s="57">
        <v>0.41180555555555554</v>
      </c>
      <c r="D15" s="32">
        <f t="shared" si="0"/>
        <v>1.3284050179211469E-2</v>
      </c>
      <c r="E15" s="57">
        <v>0.11666666666666667</v>
      </c>
      <c r="F15" s="32">
        <f t="shared" si="1"/>
        <v>3.763440860215054E-3</v>
      </c>
      <c r="G15" s="61">
        <v>0</v>
      </c>
      <c r="H15" s="32">
        <f t="shared" si="2"/>
        <v>0</v>
      </c>
      <c r="I15" s="40">
        <f t="shared" si="5"/>
        <v>0.52847222222222223</v>
      </c>
      <c r="J15" s="40">
        <v>31</v>
      </c>
      <c r="K15" s="40" t="str">
        <f t="shared" si="3"/>
        <v>731:19:00</v>
      </c>
      <c r="L15" s="42">
        <f t="shared" si="4"/>
        <v>0.98295250896057351</v>
      </c>
    </row>
    <row r="16" spans="1:12" ht="16.5" thickBot="1" x14ac:dyDescent="0.3">
      <c r="A16" s="10" t="s">
        <v>23</v>
      </c>
      <c r="B16" s="13" t="s">
        <v>80</v>
      </c>
      <c r="C16" s="61">
        <v>0</v>
      </c>
      <c r="D16" s="32">
        <v>0</v>
      </c>
      <c r="E16" s="57">
        <v>1.48125</v>
      </c>
      <c r="F16" s="32">
        <v>0</v>
      </c>
      <c r="G16" s="61">
        <v>0</v>
      </c>
      <c r="H16" s="32">
        <f t="shared" si="2"/>
        <v>0</v>
      </c>
      <c r="I16" s="40">
        <f t="shared" si="5"/>
        <v>1.48125</v>
      </c>
      <c r="J16" s="40">
        <v>31</v>
      </c>
      <c r="K16" s="40" t="str">
        <f t="shared" si="3"/>
        <v>708:27:00</v>
      </c>
      <c r="L16" s="42">
        <f t="shared" si="4"/>
        <v>0.95221774193548392</v>
      </c>
    </row>
    <row r="17" spans="1:12" ht="16.5" thickBot="1" x14ac:dyDescent="0.3">
      <c r="A17" s="10" t="s">
        <v>25</v>
      </c>
      <c r="B17" s="13" t="s">
        <v>81</v>
      </c>
      <c r="C17" s="61">
        <v>0</v>
      </c>
      <c r="D17" s="32">
        <f t="shared" ref="D17:D23" si="6">SUM(C17/J17)</f>
        <v>0</v>
      </c>
      <c r="E17" s="57">
        <v>8.3333333333333329E-2</v>
      </c>
      <c r="F17" s="32">
        <f t="shared" ref="F17:F25" si="7">SUM(E17/J17)</f>
        <v>2.6881720430107525E-3</v>
      </c>
      <c r="G17" s="57">
        <v>0.66111111111111109</v>
      </c>
      <c r="H17" s="32">
        <f t="shared" si="2"/>
        <v>2.1326164874551971E-2</v>
      </c>
      <c r="I17" s="40">
        <f t="shared" si="5"/>
        <v>0.74444444444444446</v>
      </c>
      <c r="J17" s="40">
        <v>31</v>
      </c>
      <c r="K17" s="40" t="str">
        <f t="shared" si="3"/>
        <v>726:08:00</v>
      </c>
      <c r="L17" s="42">
        <f t="shared" si="4"/>
        <v>0.97598566308243728</v>
      </c>
    </row>
    <row r="18" spans="1:12" ht="16.5" thickBot="1" x14ac:dyDescent="0.3">
      <c r="A18" s="10" t="s">
        <v>27</v>
      </c>
      <c r="B18" s="13" t="s">
        <v>83</v>
      </c>
      <c r="C18" s="61">
        <v>0</v>
      </c>
      <c r="D18" s="32">
        <f t="shared" si="6"/>
        <v>0</v>
      </c>
      <c r="E18" s="61">
        <v>0</v>
      </c>
      <c r="F18" s="32">
        <f t="shared" si="7"/>
        <v>0</v>
      </c>
      <c r="G18" s="61">
        <v>0</v>
      </c>
      <c r="H18" s="32">
        <f t="shared" si="2"/>
        <v>0</v>
      </c>
      <c r="I18" s="40">
        <f t="shared" si="5"/>
        <v>0</v>
      </c>
      <c r="J18" s="40">
        <v>31</v>
      </c>
      <c r="K18" s="40" t="str">
        <f t="shared" si="3"/>
        <v>744:00:00</v>
      </c>
      <c r="L18" s="42">
        <f t="shared" si="4"/>
        <v>1</v>
      </c>
    </row>
    <row r="19" spans="1:12" ht="16.5" thickBot="1" x14ac:dyDescent="0.3">
      <c r="A19" s="10" t="s">
        <v>29</v>
      </c>
      <c r="B19" s="13" t="s">
        <v>84</v>
      </c>
      <c r="C19" s="57">
        <v>3.125E-2</v>
      </c>
      <c r="D19" s="32">
        <f t="shared" si="6"/>
        <v>1.0080645161290322E-3</v>
      </c>
      <c r="E19" s="61">
        <v>0</v>
      </c>
      <c r="F19" s="32">
        <f t="shared" si="7"/>
        <v>0</v>
      </c>
      <c r="G19" s="61">
        <v>0</v>
      </c>
      <c r="H19" s="32">
        <f t="shared" si="2"/>
        <v>0</v>
      </c>
      <c r="I19" s="40">
        <f t="shared" si="5"/>
        <v>3.125E-2</v>
      </c>
      <c r="J19" s="40">
        <v>31</v>
      </c>
      <c r="K19" s="40" t="str">
        <f t="shared" si="3"/>
        <v>743:15:00</v>
      </c>
      <c r="L19" s="42">
        <f t="shared" si="4"/>
        <v>0.998991935483871</v>
      </c>
    </row>
    <row r="20" spans="1:12" ht="16.5" thickBot="1" x14ac:dyDescent="0.3">
      <c r="A20" s="10" t="s">
        <v>31</v>
      </c>
      <c r="B20" s="13" t="s">
        <v>85</v>
      </c>
      <c r="C20" s="61">
        <v>0</v>
      </c>
      <c r="D20" s="32">
        <f t="shared" si="6"/>
        <v>0</v>
      </c>
      <c r="E20" s="61">
        <v>0</v>
      </c>
      <c r="F20" s="32">
        <f t="shared" si="7"/>
        <v>0</v>
      </c>
      <c r="G20" s="61">
        <v>0</v>
      </c>
      <c r="H20" s="32">
        <f t="shared" si="2"/>
        <v>0</v>
      </c>
      <c r="I20" s="40">
        <f t="shared" si="5"/>
        <v>0</v>
      </c>
      <c r="J20" s="40">
        <v>31</v>
      </c>
      <c r="K20" s="40" t="str">
        <f t="shared" si="3"/>
        <v>744:00:00</v>
      </c>
      <c r="L20" s="42">
        <f t="shared" si="4"/>
        <v>1</v>
      </c>
    </row>
    <row r="21" spans="1:12" ht="16.5" thickBot="1" x14ac:dyDescent="0.3">
      <c r="A21" s="10" t="s">
        <v>33</v>
      </c>
      <c r="B21" s="13" t="s">
        <v>86</v>
      </c>
      <c r="C21" s="61">
        <v>0</v>
      </c>
      <c r="D21" s="32">
        <f t="shared" si="6"/>
        <v>0</v>
      </c>
      <c r="E21" s="61">
        <v>0</v>
      </c>
      <c r="F21" s="32">
        <f t="shared" si="7"/>
        <v>0</v>
      </c>
      <c r="G21" s="61">
        <v>0</v>
      </c>
      <c r="H21" s="32">
        <f t="shared" si="2"/>
        <v>0</v>
      </c>
      <c r="I21" s="40">
        <f t="shared" si="5"/>
        <v>0</v>
      </c>
      <c r="J21" s="40">
        <v>31</v>
      </c>
      <c r="K21" s="40" t="str">
        <f t="shared" si="3"/>
        <v>744:00:00</v>
      </c>
      <c r="L21" s="42">
        <f t="shared" si="4"/>
        <v>1</v>
      </c>
    </row>
    <row r="22" spans="1:12" ht="16.5" thickBot="1" x14ac:dyDescent="0.3">
      <c r="A22" s="10" t="s">
        <v>35</v>
      </c>
      <c r="B22" s="13" t="s">
        <v>87</v>
      </c>
      <c r="C22" s="61">
        <v>0</v>
      </c>
      <c r="D22" s="32">
        <f t="shared" si="6"/>
        <v>0</v>
      </c>
      <c r="E22" s="61">
        <v>0</v>
      </c>
      <c r="F22" s="32">
        <f t="shared" si="7"/>
        <v>0</v>
      </c>
      <c r="G22" s="61">
        <v>0</v>
      </c>
      <c r="H22" s="32">
        <f t="shared" si="2"/>
        <v>0</v>
      </c>
      <c r="I22" s="40">
        <f t="shared" si="5"/>
        <v>0</v>
      </c>
      <c r="J22" s="40">
        <v>31</v>
      </c>
      <c r="K22" s="40" t="str">
        <f t="shared" si="3"/>
        <v>744:00:00</v>
      </c>
      <c r="L22" s="42">
        <f t="shared" si="4"/>
        <v>1</v>
      </c>
    </row>
    <row r="23" spans="1:12" ht="16.5" thickBot="1" x14ac:dyDescent="0.3">
      <c r="A23" s="10" t="s">
        <v>37</v>
      </c>
      <c r="B23" s="13" t="s">
        <v>88</v>
      </c>
      <c r="C23" s="57">
        <v>8.3333333333333329E-2</v>
      </c>
      <c r="D23" s="32">
        <f t="shared" si="6"/>
        <v>2.6881720430107525E-3</v>
      </c>
      <c r="E23" s="57">
        <v>0.2361111111111111</v>
      </c>
      <c r="F23" s="32">
        <f t="shared" si="7"/>
        <v>7.6164874551971325E-3</v>
      </c>
      <c r="G23" s="61">
        <v>0</v>
      </c>
      <c r="H23" s="32">
        <f t="shared" si="2"/>
        <v>0</v>
      </c>
      <c r="I23" s="40">
        <f t="shared" si="5"/>
        <v>0.31944444444444442</v>
      </c>
      <c r="J23" s="40">
        <v>31</v>
      </c>
      <c r="K23" s="40" t="str">
        <f t="shared" si="3"/>
        <v>736:20:00</v>
      </c>
      <c r="L23" s="42">
        <f t="shared" si="4"/>
        <v>0.9896953405017922</v>
      </c>
    </row>
    <row r="24" spans="1:12" ht="16.5" thickBot="1" x14ac:dyDescent="0.3">
      <c r="A24" s="10" t="s">
        <v>39</v>
      </c>
      <c r="B24" s="13" t="s">
        <v>89</v>
      </c>
      <c r="C24" s="61">
        <v>0</v>
      </c>
      <c r="D24" s="32">
        <v>0</v>
      </c>
      <c r="E24" s="61">
        <v>0</v>
      </c>
      <c r="F24" s="32">
        <f t="shared" si="7"/>
        <v>0</v>
      </c>
      <c r="G24" s="61">
        <v>0</v>
      </c>
      <c r="H24" s="32">
        <f t="shared" si="2"/>
        <v>0</v>
      </c>
      <c r="I24" s="40">
        <f t="shared" si="5"/>
        <v>0</v>
      </c>
      <c r="J24" s="40">
        <v>31</v>
      </c>
      <c r="K24" s="40" t="str">
        <f t="shared" si="3"/>
        <v>744:00:00</v>
      </c>
      <c r="L24" s="42">
        <f t="shared" si="4"/>
        <v>1</v>
      </c>
    </row>
    <row r="25" spans="1:12" ht="16.5" thickBot="1" x14ac:dyDescent="0.3">
      <c r="A25" s="13" t="s">
        <v>41</v>
      </c>
      <c r="B25" s="35"/>
      <c r="C25" s="31">
        <f>SUM(C3:C24)</f>
        <v>2.8104166666666668</v>
      </c>
      <c r="D25" s="32">
        <f>SUM(C25/J25)</f>
        <v>4.1208455522971652E-3</v>
      </c>
      <c r="E25" s="31">
        <f>SUM(E3:E24)</f>
        <v>2.7729166666666671</v>
      </c>
      <c r="F25" s="32">
        <f t="shared" si="7"/>
        <v>4.065860215053764E-3</v>
      </c>
      <c r="G25" s="31">
        <f>SUM(G3:G24)</f>
        <v>2.4541666666666666</v>
      </c>
      <c r="H25" s="32">
        <f t="shared" si="2"/>
        <v>3.5984848484848482E-3</v>
      </c>
      <c r="I25" s="40">
        <f t="shared" si="5"/>
        <v>8.0375000000000014</v>
      </c>
      <c r="J25" s="40">
        <f>SUM(J3:J24)</f>
        <v>682</v>
      </c>
      <c r="K25" s="40">
        <f xml:space="preserve"> SUM(J25-I25)</f>
        <v>673.96249999999998</v>
      </c>
      <c r="L25" s="43">
        <f t="shared" si="4"/>
        <v>0.98821480938416417</v>
      </c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2.75" customHeight="1" thickBot="1" x14ac:dyDescent="0.25">
      <c r="E33" s="132"/>
      <c r="G33" s="130"/>
    </row>
    <row r="34" spans="1:8" ht="13.5" thickBot="1" x14ac:dyDescent="0.25">
      <c r="C34" s="116" t="s">
        <v>90</v>
      </c>
      <c r="D34" s="134"/>
      <c r="E34" s="132"/>
      <c r="G34" s="130"/>
    </row>
    <row r="35" spans="1:8" ht="13.5" customHeight="1" thickBot="1" x14ac:dyDescent="0.25">
      <c r="C35" s="36" t="s">
        <v>45</v>
      </c>
      <c r="D35" s="20" t="s">
        <v>46</v>
      </c>
      <c r="E35" s="133"/>
      <c r="G35" s="131"/>
    </row>
    <row r="36" spans="1:8" ht="16.5" thickBot="1" x14ac:dyDescent="0.3">
      <c r="A36" s="53" t="s">
        <v>27</v>
      </c>
      <c r="B36" s="10" t="s">
        <v>82</v>
      </c>
      <c r="C36" s="62">
        <v>13.552731481481482</v>
      </c>
      <c r="D36" s="50">
        <f>SUM(C36/F36)</f>
        <v>0.43718488649940263</v>
      </c>
      <c r="E36" s="51">
        <f>SUM(C36)</f>
        <v>13.552731481481482</v>
      </c>
      <c r="F36" s="40">
        <v>31</v>
      </c>
      <c r="G36" s="51" t="str">
        <f xml:space="preserve"> TEXT(F36-E36, "[H]:MM:SS")</f>
        <v>418:44:04</v>
      </c>
      <c r="H36" s="42">
        <f>SUM(G36/F36)</f>
        <v>0.56281511350059732</v>
      </c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6" sqref="H36"/>
    </sheetView>
  </sheetViews>
  <sheetFormatPr defaultRowHeight="12.75" x14ac:dyDescent="0.2"/>
  <cols>
    <col min="1" max="1" width="29" customWidth="1"/>
    <col min="2" max="2" width="8.7109375" customWidth="1"/>
    <col min="3" max="3" width="11.7109375" customWidth="1"/>
    <col min="4" max="4" width="10.7109375" customWidth="1"/>
    <col min="5" max="6" width="12.5703125" customWidth="1"/>
    <col min="7" max="7" width="11.85546875" customWidth="1"/>
    <col min="8" max="8" width="10.7109375" customWidth="1"/>
    <col min="9" max="9" width="17.7109375" customWidth="1"/>
    <col min="10" max="10" width="16.140625" customWidth="1"/>
    <col min="11" max="11" width="16" customWidth="1"/>
    <col min="12" max="12" width="10.7109375" customWidth="1"/>
  </cols>
  <sheetData>
    <row r="1" spans="1:12" ht="50.1" customHeight="1" thickBot="1" x14ac:dyDescent="0.3">
      <c r="A1" s="118">
        <v>41579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16"/>
    </row>
    <row r="2" spans="1:12" ht="16.5" customHeight="1" thickBot="1" x14ac:dyDescent="0.25">
      <c r="A2" s="120"/>
      <c r="B2" s="121"/>
      <c r="C2" s="19" t="s">
        <v>45</v>
      </c>
      <c r="D2" s="19" t="s">
        <v>46</v>
      </c>
      <c r="E2" s="19" t="s">
        <v>45</v>
      </c>
      <c r="F2" s="19" t="s">
        <v>46</v>
      </c>
      <c r="G2" s="19" t="s">
        <v>45</v>
      </c>
      <c r="H2" s="20" t="s">
        <v>46</v>
      </c>
      <c r="I2" s="115"/>
      <c r="J2" s="21"/>
      <c r="K2" s="23"/>
      <c r="L2" s="17"/>
    </row>
    <row r="3" spans="1:12" ht="16.5" thickBot="1" x14ac:dyDescent="0.3">
      <c r="A3" s="10" t="s">
        <v>0</v>
      </c>
      <c r="B3" s="10" t="s">
        <v>67</v>
      </c>
      <c r="C3" s="41">
        <v>0.1875</v>
      </c>
      <c r="D3" s="11">
        <f t="shared" ref="D3:D25" si="0">SUM(C3/J3)</f>
        <v>6.2500000000000003E-3</v>
      </c>
      <c r="E3" s="41">
        <v>0</v>
      </c>
      <c r="F3" s="11">
        <f t="shared" ref="F3:F25" si="1">SUM(E3/J3)</f>
        <v>0</v>
      </c>
      <c r="G3" s="41">
        <v>0.20138888888888887</v>
      </c>
      <c r="H3" s="11">
        <f t="shared" ref="H3:H25" si="2">SUM(G3/J3)</f>
        <v>6.7129629629629622E-3</v>
      </c>
      <c r="I3" s="26">
        <f>SUM(C3+E3+G3)</f>
        <v>0.38888888888888884</v>
      </c>
      <c r="J3" s="7">
        <v>30</v>
      </c>
      <c r="K3" s="26" t="str">
        <f t="shared" ref="K3:K24" si="3" xml:space="preserve"> TEXT(J3-I3, "[H]:MM:SS")</f>
        <v>710:40:00</v>
      </c>
      <c r="L3" s="27">
        <f t="shared" ref="L3:L25" si="4">SUM(K3/J3)</f>
        <v>0.98703703703703705</v>
      </c>
    </row>
    <row r="4" spans="1:12" ht="16.5" thickBot="1" x14ac:dyDescent="0.3">
      <c r="A4" s="10" t="s">
        <v>2</v>
      </c>
      <c r="B4" s="10" t="s">
        <v>68</v>
      </c>
      <c r="C4" s="41">
        <v>2.7777777777777776E-2</v>
      </c>
      <c r="D4" s="11">
        <f t="shared" si="0"/>
        <v>9.2592592592592585E-4</v>
      </c>
      <c r="E4" s="41">
        <v>0</v>
      </c>
      <c r="F4" s="11">
        <f t="shared" si="1"/>
        <v>0</v>
      </c>
      <c r="G4" s="41">
        <v>0</v>
      </c>
      <c r="H4" s="11">
        <f t="shared" si="2"/>
        <v>0</v>
      </c>
      <c r="I4" s="26">
        <f t="shared" ref="I4:I25" si="5">SUM(C4+E4+G4)</f>
        <v>2.7777777777777776E-2</v>
      </c>
      <c r="J4" s="7">
        <v>30</v>
      </c>
      <c r="K4" s="26" t="str">
        <f t="shared" si="3"/>
        <v>719:20:00</v>
      </c>
      <c r="L4" s="27">
        <f t="shared" si="4"/>
        <v>0.99907407407407411</v>
      </c>
    </row>
    <row r="5" spans="1:12" ht="16.5" thickBot="1" x14ac:dyDescent="0.3">
      <c r="A5" s="10" t="s">
        <v>47</v>
      </c>
      <c r="B5" s="10" t="s">
        <v>69</v>
      </c>
      <c r="C5" s="41">
        <v>1.6666666666666666E-2</v>
      </c>
      <c r="D5" s="11">
        <f t="shared" si="0"/>
        <v>5.5555555555555556E-4</v>
      </c>
      <c r="E5" s="41">
        <v>0</v>
      </c>
      <c r="F5" s="11">
        <f t="shared" si="1"/>
        <v>0</v>
      </c>
      <c r="G5" s="41">
        <v>9.8611111111111108E-2</v>
      </c>
      <c r="H5" s="11">
        <f t="shared" si="2"/>
        <v>3.2870370370370371E-3</v>
      </c>
      <c r="I5" s="26">
        <f t="shared" si="5"/>
        <v>0.11527777777777777</v>
      </c>
      <c r="J5" s="7">
        <v>30</v>
      </c>
      <c r="K5" s="26" t="str">
        <f t="shared" si="3"/>
        <v>717:14:00</v>
      </c>
      <c r="L5" s="27">
        <f t="shared" si="4"/>
        <v>0.99615740740740744</v>
      </c>
    </row>
    <row r="6" spans="1:12" ht="16.5" thickBot="1" x14ac:dyDescent="0.3">
      <c r="A6" s="10" t="s">
        <v>5</v>
      </c>
      <c r="B6" s="10" t="s">
        <v>70</v>
      </c>
      <c r="C6" s="41">
        <v>0.1451388888888889</v>
      </c>
      <c r="D6" s="11">
        <f t="shared" si="0"/>
        <v>4.8379629629629632E-3</v>
      </c>
      <c r="E6" s="41">
        <v>0</v>
      </c>
      <c r="F6" s="11">
        <f t="shared" si="1"/>
        <v>0</v>
      </c>
      <c r="G6" s="41">
        <v>3.1944444444444442E-2</v>
      </c>
      <c r="H6" s="11">
        <f t="shared" si="2"/>
        <v>1.0648148148148147E-3</v>
      </c>
      <c r="I6" s="26">
        <f t="shared" si="5"/>
        <v>0.17708333333333334</v>
      </c>
      <c r="J6" s="7">
        <v>30</v>
      </c>
      <c r="K6" s="26" t="str">
        <f t="shared" si="3"/>
        <v>715:45:00</v>
      </c>
      <c r="L6" s="27">
        <f t="shared" si="4"/>
        <v>0.9940972222222223</v>
      </c>
    </row>
    <row r="7" spans="1:12" ht="16.5" thickBot="1" x14ac:dyDescent="0.3">
      <c r="A7" s="10" t="s">
        <v>7</v>
      </c>
      <c r="B7" s="10" t="s">
        <v>71</v>
      </c>
      <c r="C7" s="41">
        <v>0</v>
      </c>
      <c r="D7" s="11">
        <f t="shared" si="0"/>
        <v>0</v>
      </c>
      <c r="E7" s="41">
        <v>0</v>
      </c>
      <c r="F7" s="11">
        <f t="shared" si="1"/>
        <v>0</v>
      </c>
      <c r="G7" s="41">
        <v>0.16666666666666666</v>
      </c>
      <c r="H7" s="11">
        <f t="shared" si="2"/>
        <v>5.5555555555555549E-3</v>
      </c>
      <c r="I7" s="26">
        <f t="shared" si="5"/>
        <v>0.16666666666666666</v>
      </c>
      <c r="J7" s="7">
        <v>30</v>
      </c>
      <c r="K7" s="26" t="str">
        <f t="shared" si="3"/>
        <v>716:00:00</v>
      </c>
      <c r="L7" s="27">
        <f t="shared" si="4"/>
        <v>0.99444444444444435</v>
      </c>
    </row>
    <row r="8" spans="1:12" ht="16.5" thickBot="1" x14ac:dyDescent="0.3">
      <c r="A8" s="10" t="s">
        <v>9</v>
      </c>
      <c r="B8" s="10" t="s">
        <v>72</v>
      </c>
      <c r="C8" s="41">
        <v>0</v>
      </c>
      <c r="D8" s="11">
        <f t="shared" si="0"/>
        <v>0</v>
      </c>
      <c r="E8" s="41">
        <v>1.3888888888888888E-2</v>
      </c>
      <c r="F8" s="11">
        <f t="shared" si="1"/>
        <v>4.6296296296296293E-4</v>
      </c>
      <c r="G8" s="41">
        <v>0</v>
      </c>
      <c r="H8" s="11">
        <f t="shared" si="2"/>
        <v>0</v>
      </c>
      <c r="I8" s="26">
        <f t="shared" si="5"/>
        <v>1.3888888888888888E-2</v>
      </c>
      <c r="J8" s="7">
        <v>30</v>
      </c>
      <c r="K8" s="26" t="str">
        <f t="shared" si="3"/>
        <v>719:40:00</v>
      </c>
      <c r="L8" s="27">
        <f t="shared" si="4"/>
        <v>0.999537037037037</v>
      </c>
    </row>
    <row r="9" spans="1:12" ht="16.5" thickBot="1" x14ac:dyDescent="0.3">
      <c r="A9" s="10" t="s">
        <v>11</v>
      </c>
      <c r="B9" s="10" t="s">
        <v>73</v>
      </c>
      <c r="C9" s="41">
        <v>0.54305555555555551</v>
      </c>
      <c r="D9" s="11">
        <f t="shared" si="0"/>
        <v>1.8101851851851852E-2</v>
      </c>
      <c r="E9" s="41">
        <v>0.55277777777777781</v>
      </c>
      <c r="F9" s="11">
        <f t="shared" si="1"/>
        <v>1.8425925925925925E-2</v>
      </c>
      <c r="G9" s="41">
        <v>1.0520833333333333</v>
      </c>
      <c r="H9" s="11">
        <f t="shared" si="2"/>
        <v>3.5069444444444445E-2</v>
      </c>
      <c r="I9" s="26">
        <f t="shared" si="5"/>
        <v>2.1479166666666663</v>
      </c>
      <c r="J9" s="7">
        <v>30</v>
      </c>
      <c r="K9" s="26" t="str">
        <f t="shared" si="3"/>
        <v>668:27:00</v>
      </c>
      <c r="L9" s="27">
        <f t="shared" si="4"/>
        <v>0.92840277777777791</v>
      </c>
    </row>
    <row r="10" spans="1:12" ht="16.5" thickBot="1" x14ac:dyDescent="0.3">
      <c r="A10" s="10" t="s">
        <v>13</v>
      </c>
      <c r="B10" s="10" t="s">
        <v>74</v>
      </c>
      <c r="C10" s="41">
        <v>0</v>
      </c>
      <c r="D10" s="11">
        <f t="shared" si="0"/>
        <v>0</v>
      </c>
      <c r="E10" s="41">
        <v>0</v>
      </c>
      <c r="F10" s="11">
        <f t="shared" si="1"/>
        <v>0</v>
      </c>
      <c r="G10" s="41">
        <v>0</v>
      </c>
      <c r="H10" s="11">
        <f t="shared" si="2"/>
        <v>0</v>
      </c>
      <c r="I10" s="26">
        <f t="shared" si="5"/>
        <v>0</v>
      </c>
      <c r="J10" s="7">
        <v>30</v>
      </c>
      <c r="K10" s="26" t="str">
        <f t="shared" si="3"/>
        <v>720:00:00</v>
      </c>
      <c r="L10" s="27">
        <f t="shared" si="4"/>
        <v>1</v>
      </c>
    </row>
    <row r="11" spans="1:12" ht="16.5" thickBot="1" x14ac:dyDescent="0.3">
      <c r="A11" s="10" t="s">
        <v>15</v>
      </c>
      <c r="B11" s="10" t="s">
        <v>75</v>
      </c>
      <c r="C11" s="41">
        <v>0</v>
      </c>
      <c r="D11" s="11">
        <f t="shared" si="0"/>
        <v>0</v>
      </c>
      <c r="E11" s="41">
        <v>0</v>
      </c>
      <c r="F11" s="11">
        <f t="shared" si="1"/>
        <v>0</v>
      </c>
      <c r="G11" s="41">
        <v>0</v>
      </c>
      <c r="H11" s="11">
        <f t="shared" si="2"/>
        <v>0</v>
      </c>
      <c r="I11" s="26">
        <f t="shared" si="5"/>
        <v>0</v>
      </c>
      <c r="J11" s="7">
        <v>30</v>
      </c>
      <c r="K11" s="26" t="str">
        <f t="shared" si="3"/>
        <v>720:00:00</v>
      </c>
      <c r="L11" s="27">
        <f t="shared" si="4"/>
        <v>1</v>
      </c>
    </row>
    <row r="12" spans="1:12" ht="16.5" thickBot="1" x14ac:dyDescent="0.3">
      <c r="A12" s="10" t="s">
        <v>17</v>
      </c>
      <c r="B12" s="10" t="s">
        <v>76</v>
      </c>
      <c r="C12" s="41">
        <v>0</v>
      </c>
      <c r="D12" s="11">
        <f t="shared" si="0"/>
        <v>0</v>
      </c>
      <c r="E12" s="41">
        <v>0</v>
      </c>
      <c r="F12" s="11">
        <f t="shared" si="1"/>
        <v>0</v>
      </c>
      <c r="G12" s="41">
        <v>0</v>
      </c>
      <c r="H12" s="11">
        <f t="shared" si="2"/>
        <v>0</v>
      </c>
      <c r="I12" s="26">
        <f t="shared" si="5"/>
        <v>0</v>
      </c>
      <c r="J12" s="7">
        <v>30</v>
      </c>
      <c r="K12" s="26" t="str">
        <f t="shared" si="3"/>
        <v>720:00:00</v>
      </c>
      <c r="L12" s="27">
        <f t="shared" si="4"/>
        <v>1</v>
      </c>
    </row>
    <row r="13" spans="1:12" ht="16.5" thickBot="1" x14ac:dyDescent="0.3">
      <c r="A13" s="10" t="s">
        <v>48</v>
      </c>
      <c r="B13" s="10" t="s">
        <v>77</v>
      </c>
      <c r="C13" s="41">
        <v>0.125</v>
      </c>
      <c r="D13" s="11">
        <f t="shared" si="0"/>
        <v>4.1666666666666666E-3</v>
      </c>
      <c r="E13" s="41">
        <v>9.375E-2</v>
      </c>
      <c r="F13" s="11">
        <f t="shared" si="1"/>
        <v>3.1250000000000002E-3</v>
      </c>
      <c r="G13" s="41">
        <v>0</v>
      </c>
      <c r="H13" s="11">
        <f t="shared" si="2"/>
        <v>0</v>
      </c>
      <c r="I13" s="26">
        <f t="shared" si="5"/>
        <v>0.21875</v>
      </c>
      <c r="J13" s="7">
        <v>30</v>
      </c>
      <c r="K13" s="26" t="str">
        <f t="shared" si="3"/>
        <v>714:45:00</v>
      </c>
      <c r="L13" s="27">
        <f t="shared" si="4"/>
        <v>0.9927083333333333</v>
      </c>
    </row>
    <row r="14" spans="1:12" ht="16.5" thickBot="1" x14ac:dyDescent="0.3">
      <c r="A14" s="10" t="s">
        <v>49</v>
      </c>
      <c r="B14" s="10" t="s">
        <v>78</v>
      </c>
      <c r="C14" s="41">
        <v>0</v>
      </c>
      <c r="D14" s="11">
        <f t="shared" si="0"/>
        <v>0</v>
      </c>
      <c r="E14" s="41">
        <v>0</v>
      </c>
      <c r="F14" s="11">
        <f t="shared" si="1"/>
        <v>0</v>
      </c>
      <c r="G14" s="41">
        <v>0</v>
      </c>
      <c r="H14" s="11">
        <f t="shared" si="2"/>
        <v>0</v>
      </c>
      <c r="I14" s="26">
        <f t="shared" si="5"/>
        <v>0</v>
      </c>
      <c r="J14" s="7">
        <v>30</v>
      </c>
      <c r="K14" s="26" t="str">
        <f t="shared" si="3"/>
        <v>720:00:00</v>
      </c>
      <c r="L14" s="27">
        <f t="shared" si="4"/>
        <v>1</v>
      </c>
    </row>
    <row r="15" spans="1:12" ht="16.5" thickBot="1" x14ac:dyDescent="0.3">
      <c r="A15" s="10" t="s">
        <v>21</v>
      </c>
      <c r="B15" s="10" t="s">
        <v>79</v>
      </c>
      <c r="C15" s="41">
        <v>0.79652777777777783</v>
      </c>
      <c r="D15" s="11">
        <f t="shared" si="0"/>
        <v>2.6550925925925929E-2</v>
      </c>
      <c r="E15" s="41">
        <v>0.12430555555555556</v>
      </c>
      <c r="F15" s="11">
        <f t="shared" si="1"/>
        <v>4.1435185185185186E-3</v>
      </c>
      <c r="G15" s="41">
        <v>0.36458333333333331</v>
      </c>
      <c r="H15" s="11">
        <f t="shared" si="2"/>
        <v>1.2152777777777778E-2</v>
      </c>
      <c r="I15" s="26">
        <f t="shared" si="5"/>
        <v>1.2854166666666667</v>
      </c>
      <c r="J15" s="7">
        <v>30</v>
      </c>
      <c r="K15" s="26" t="str">
        <f t="shared" si="3"/>
        <v>689:09:00</v>
      </c>
      <c r="L15" s="27">
        <f t="shared" si="4"/>
        <v>0.95715277777777774</v>
      </c>
    </row>
    <row r="16" spans="1:12" ht="16.5" thickBot="1" x14ac:dyDescent="0.3">
      <c r="A16" s="10" t="s">
        <v>23</v>
      </c>
      <c r="B16" s="10" t="s">
        <v>80</v>
      </c>
      <c r="C16" s="41">
        <v>0</v>
      </c>
      <c r="D16" s="11">
        <f t="shared" si="0"/>
        <v>0</v>
      </c>
      <c r="E16" s="41">
        <v>0</v>
      </c>
      <c r="F16" s="11">
        <f t="shared" si="1"/>
        <v>0</v>
      </c>
      <c r="G16" s="41">
        <v>0.21527777777777776</v>
      </c>
      <c r="H16" s="11">
        <f t="shared" si="2"/>
        <v>7.175925925925925E-3</v>
      </c>
      <c r="I16" s="26">
        <f t="shared" si="5"/>
        <v>0.21527777777777776</v>
      </c>
      <c r="J16" s="7">
        <v>30</v>
      </c>
      <c r="K16" s="26" t="str">
        <f t="shared" si="3"/>
        <v>714:50:00</v>
      </c>
      <c r="L16" s="27">
        <f t="shared" si="4"/>
        <v>0.99282407407407414</v>
      </c>
    </row>
    <row r="17" spans="1:12" ht="16.5" thickBot="1" x14ac:dyDescent="0.3">
      <c r="A17" s="10" t="s">
        <v>25</v>
      </c>
      <c r="B17" s="10" t="s">
        <v>81</v>
      </c>
      <c r="C17" s="41">
        <v>0.64305555555555549</v>
      </c>
      <c r="D17" s="11">
        <f t="shared" si="0"/>
        <v>2.1435185185185182E-2</v>
      </c>
      <c r="E17" s="41">
        <v>4.1666666666666664E-2</v>
      </c>
      <c r="F17" s="11">
        <f t="shared" si="1"/>
        <v>1.3888888888888887E-3</v>
      </c>
      <c r="G17" s="41">
        <v>6.25E-2</v>
      </c>
      <c r="H17" s="11">
        <f t="shared" si="2"/>
        <v>2.0833333333333333E-3</v>
      </c>
      <c r="I17" s="26">
        <f t="shared" si="5"/>
        <v>0.74722222222222212</v>
      </c>
      <c r="J17" s="7">
        <v>30</v>
      </c>
      <c r="K17" s="26" t="str">
        <f t="shared" si="3"/>
        <v>702:04:00</v>
      </c>
      <c r="L17" s="27">
        <f t="shared" si="4"/>
        <v>0.97509259259259262</v>
      </c>
    </row>
    <row r="18" spans="1:12" ht="16.5" thickBot="1" x14ac:dyDescent="0.3">
      <c r="A18" s="10" t="s">
        <v>27</v>
      </c>
      <c r="B18" s="10" t="s">
        <v>83</v>
      </c>
      <c r="C18" s="41">
        <v>0.14583333333333334</v>
      </c>
      <c r="D18" s="11">
        <f t="shared" si="0"/>
        <v>4.8611111111111112E-3</v>
      </c>
      <c r="E18" s="41">
        <v>0</v>
      </c>
      <c r="F18" s="11">
        <f t="shared" si="1"/>
        <v>0</v>
      </c>
      <c r="G18" s="41">
        <v>0</v>
      </c>
      <c r="H18" s="11">
        <f t="shared" si="2"/>
        <v>0</v>
      </c>
      <c r="I18" s="26">
        <f t="shared" si="5"/>
        <v>0.14583333333333334</v>
      </c>
      <c r="J18" s="7">
        <v>30</v>
      </c>
      <c r="K18" s="26" t="str">
        <f t="shared" si="3"/>
        <v>716:30:00</v>
      </c>
      <c r="L18" s="27">
        <f t="shared" si="4"/>
        <v>0.99513888888888891</v>
      </c>
    </row>
    <row r="19" spans="1:12" ht="16.5" thickBot="1" x14ac:dyDescent="0.3">
      <c r="A19" s="10" t="s">
        <v>29</v>
      </c>
      <c r="B19" s="10" t="s">
        <v>84</v>
      </c>
      <c r="C19" s="41">
        <v>0.10972222222222222</v>
      </c>
      <c r="D19" s="11">
        <f t="shared" si="0"/>
        <v>3.6574074074074074E-3</v>
      </c>
      <c r="E19" s="41">
        <v>5.9027777777777783E-2</v>
      </c>
      <c r="F19" s="11">
        <f t="shared" si="1"/>
        <v>1.9675925925925928E-3</v>
      </c>
      <c r="G19" s="41">
        <v>1.5277777777777777E-2</v>
      </c>
      <c r="H19" s="11">
        <f t="shared" si="2"/>
        <v>5.0925925925925921E-4</v>
      </c>
      <c r="I19" s="26">
        <f t="shared" si="5"/>
        <v>0.18402777777777779</v>
      </c>
      <c r="J19" s="7">
        <v>30</v>
      </c>
      <c r="K19" s="26" t="str">
        <f t="shared" si="3"/>
        <v>715:35:00</v>
      </c>
      <c r="L19" s="27">
        <f t="shared" si="4"/>
        <v>0.99386574074074086</v>
      </c>
    </row>
    <row r="20" spans="1:12" ht="16.5" thickBot="1" x14ac:dyDescent="0.3">
      <c r="A20" s="10" t="s">
        <v>31</v>
      </c>
      <c r="B20" s="10" t="s">
        <v>85</v>
      </c>
      <c r="C20" s="41">
        <v>0</v>
      </c>
      <c r="D20" s="11">
        <f t="shared" si="0"/>
        <v>0</v>
      </c>
      <c r="E20" s="41">
        <v>0</v>
      </c>
      <c r="F20" s="11">
        <f t="shared" si="1"/>
        <v>0</v>
      </c>
      <c r="G20" s="41">
        <v>4.3055555555555562E-2</v>
      </c>
      <c r="H20" s="11">
        <f t="shared" si="2"/>
        <v>1.4351851851851854E-3</v>
      </c>
      <c r="I20" s="26">
        <f t="shared" si="5"/>
        <v>4.3055555555555562E-2</v>
      </c>
      <c r="J20" s="7">
        <v>30</v>
      </c>
      <c r="K20" s="26" t="str">
        <f t="shared" si="3"/>
        <v>718:58:00</v>
      </c>
      <c r="L20" s="27">
        <f t="shared" si="4"/>
        <v>0.99856481481481485</v>
      </c>
    </row>
    <row r="21" spans="1:12" ht="16.5" thickBot="1" x14ac:dyDescent="0.3">
      <c r="A21" s="10" t="s">
        <v>33</v>
      </c>
      <c r="B21" s="10" t="s">
        <v>86</v>
      </c>
      <c r="C21" s="41">
        <v>5.347222222222222E-2</v>
      </c>
      <c r="D21" s="11">
        <f t="shared" si="0"/>
        <v>1.7824074074074072E-3</v>
      </c>
      <c r="E21" s="41">
        <v>0</v>
      </c>
      <c r="F21" s="11">
        <f t="shared" si="1"/>
        <v>0</v>
      </c>
      <c r="G21" s="41">
        <v>2.0833333333333332E-2</v>
      </c>
      <c r="H21" s="11">
        <f t="shared" si="2"/>
        <v>6.9444444444444436E-4</v>
      </c>
      <c r="I21" s="26">
        <f t="shared" si="5"/>
        <v>7.4305555555555555E-2</v>
      </c>
      <c r="J21" s="7">
        <v>30</v>
      </c>
      <c r="K21" s="26" t="str">
        <f t="shared" si="3"/>
        <v>718:13:00</v>
      </c>
      <c r="L21" s="27">
        <f t="shared" si="4"/>
        <v>0.99752314814814824</v>
      </c>
    </row>
    <row r="22" spans="1:12" ht="16.5" thickBot="1" x14ac:dyDescent="0.3">
      <c r="A22" s="10" t="s">
        <v>35</v>
      </c>
      <c r="B22" s="10" t="s">
        <v>87</v>
      </c>
      <c r="C22" s="41">
        <v>0</v>
      </c>
      <c r="D22" s="11">
        <f t="shared" si="0"/>
        <v>0</v>
      </c>
      <c r="E22" s="41">
        <v>0</v>
      </c>
      <c r="F22" s="11">
        <f t="shared" si="1"/>
        <v>0</v>
      </c>
      <c r="G22" s="41">
        <v>0</v>
      </c>
      <c r="H22" s="11">
        <f t="shared" si="2"/>
        <v>0</v>
      </c>
      <c r="I22" s="26">
        <f t="shared" si="5"/>
        <v>0</v>
      </c>
      <c r="J22" s="7">
        <v>30</v>
      </c>
      <c r="K22" s="26" t="str">
        <f t="shared" si="3"/>
        <v>720:00:00</v>
      </c>
      <c r="L22" s="27">
        <f t="shared" si="4"/>
        <v>1</v>
      </c>
    </row>
    <row r="23" spans="1:12" ht="16.5" thickBot="1" x14ac:dyDescent="0.3">
      <c r="A23" s="10" t="s">
        <v>37</v>
      </c>
      <c r="B23" s="10" t="s">
        <v>88</v>
      </c>
      <c r="C23" s="41">
        <v>0</v>
      </c>
      <c r="D23" s="11">
        <f t="shared" si="0"/>
        <v>0</v>
      </c>
      <c r="E23" s="41">
        <v>0</v>
      </c>
      <c r="F23" s="11">
        <f t="shared" si="1"/>
        <v>0</v>
      </c>
      <c r="G23" s="41">
        <v>0</v>
      </c>
      <c r="H23" s="11">
        <f t="shared" si="2"/>
        <v>0</v>
      </c>
      <c r="I23" s="26">
        <f t="shared" si="5"/>
        <v>0</v>
      </c>
      <c r="J23" s="7">
        <v>30</v>
      </c>
      <c r="K23" s="26" t="str">
        <f t="shared" si="3"/>
        <v>720:00:00</v>
      </c>
      <c r="L23" s="27">
        <f t="shared" si="4"/>
        <v>1</v>
      </c>
    </row>
    <row r="24" spans="1:12" ht="16.5" thickBot="1" x14ac:dyDescent="0.3">
      <c r="A24" s="10" t="s">
        <v>39</v>
      </c>
      <c r="B24" s="10" t="s">
        <v>89</v>
      </c>
      <c r="C24" s="41">
        <v>0</v>
      </c>
      <c r="D24" s="11">
        <f t="shared" si="0"/>
        <v>0</v>
      </c>
      <c r="E24" s="41">
        <v>0</v>
      </c>
      <c r="F24" s="11">
        <f t="shared" si="1"/>
        <v>0</v>
      </c>
      <c r="G24" s="41">
        <v>0</v>
      </c>
      <c r="H24" s="11">
        <f t="shared" si="2"/>
        <v>0</v>
      </c>
      <c r="I24" s="26">
        <f t="shared" si="5"/>
        <v>0</v>
      </c>
      <c r="J24" s="7">
        <v>30</v>
      </c>
      <c r="K24" s="26" t="str">
        <f t="shared" si="3"/>
        <v>720:00:00</v>
      </c>
      <c r="L24" s="27">
        <f t="shared" si="4"/>
        <v>1</v>
      </c>
    </row>
    <row r="25" spans="1:12" ht="16.5" thickBot="1" x14ac:dyDescent="0.3">
      <c r="A25" s="13" t="s">
        <v>41</v>
      </c>
      <c r="B25" s="14"/>
      <c r="C25" s="15">
        <f>SUM(C3:C24)</f>
        <v>2.7937500000000002</v>
      </c>
      <c r="D25" s="11">
        <f t="shared" si="0"/>
        <v>4.2329545454545458E-3</v>
      </c>
      <c r="E25" s="15">
        <f>SUM(E3:E24)</f>
        <v>0.88541666666666663</v>
      </c>
      <c r="F25" s="11">
        <f t="shared" si="1"/>
        <v>1.341540404040404E-3</v>
      </c>
      <c r="G25" s="15">
        <f>SUM(G3:G24)</f>
        <v>2.2722222222222226</v>
      </c>
      <c r="H25" s="11">
        <f t="shared" si="2"/>
        <v>3.4427609427609431E-3</v>
      </c>
      <c r="I25" s="26">
        <f t="shared" si="5"/>
        <v>5.9513888888888893</v>
      </c>
      <c r="J25" s="7">
        <f>SUM(J3:J24)</f>
        <v>660</v>
      </c>
      <c r="K25" s="26">
        <f xml:space="preserve"> SUM(J25-I25)</f>
        <v>654.04861111111109</v>
      </c>
      <c r="L25" s="34">
        <f t="shared" si="4"/>
        <v>0.99098274410774412</v>
      </c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41">
        <v>6.334710648148147</v>
      </c>
      <c r="D36" s="50">
        <f>SUM(C36/F36)</f>
        <v>0.21115702160493824</v>
      </c>
      <c r="E36" s="51">
        <f>SUM(C36)</f>
        <v>6.334710648148147</v>
      </c>
      <c r="F36" s="40">
        <v>30</v>
      </c>
      <c r="G36" s="51" t="str">
        <f xml:space="preserve"> TEXT(F36-E36, "[H]:MM:SS")</f>
        <v>567:58:01</v>
      </c>
      <c r="H36" s="42">
        <f>SUM(G36/F36)</f>
        <v>0.78884297839506179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7" sqref="I37"/>
    </sheetView>
  </sheetViews>
  <sheetFormatPr defaultRowHeight="12.75" x14ac:dyDescent="0.2"/>
  <cols>
    <col min="1" max="1" width="20.7109375" customWidth="1"/>
    <col min="2" max="2" width="8.7109375" customWidth="1"/>
    <col min="3" max="3" width="12" customWidth="1"/>
    <col min="4" max="5" width="10.7109375" customWidth="1"/>
    <col min="6" max="6" width="13" customWidth="1"/>
    <col min="7" max="7" width="12.28515625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12" ht="50.1" customHeight="1" thickBot="1" x14ac:dyDescent="0.25">
      <c r="A1" s="118">
        <v>41609</v>
      </c>
      <c r="B1" s="119"/>
      <c r="C1" s="116" t="s">
        <v>44</v>
      </c>
      <c r="D1" s="122"/>
      <c r="E1" s="116" t="s">
        <v>43</v>
      </c>
      <c r="F1" s="122"/>
      <c r="G1" s="116" t="s">
        <v>42</v>
      </c>
      <c r="H1" s="117"/>
      <c r="I1" s="114" t="s">
        <v>65</v>
      </c>
      <c r="J1" s="18"/>
      <c r="K1" s="22" t="s">
        <v>51</v>
      </c>
      <c r="L1" s="33" t="s">
        <v>64</v>
      </c>
    </row>
    <row r="2" spans="1:12" ht="16.5" customHeight="1" thickBot="1" x14ac:dyDescent="0.25">
      <c r="A2" s="120"/>
      <c r="B2" s="121"/>
      <c r="C2" s="19" t="s">
        <v>45</v>
      </c>
      <c r="D2" s="19" t="s">
        <v>46</v>
      </c>
      <c r="E2" s="19" t="s">
        <v>45</v>
      </c>
      <c r="F2" s="19" t="s">
        <v>46</v>
      </c>
      <c r="G2" s="19" t="s">
        <v>45</v>
      </c>
      <c r="H2" s="20" t="s">
        <v>46</v>
      </c>
      <c r="I2" s="115"/>
      <c r="J2" s="21"/>
      <c r="K2" s="23"/>
      <c r="L2" s="17"/>
    </row>
    <row r="3" spans="1:12" ht="16.5" thickBot="1" x14ac:dyDescent="0.3">
      <c r="A3" s="10" t="s">
        <v>0</v>
      </c>
      <c r="B3" s="10" t="s">
        <v>67</v>
      </c>
      <c r="C3" s="41">
        <v>0.20486111111111113</v>
      </c>
      <c r="D3" s="32">
        <v>6.6E-3</v>
      </c>
      <c r="E3" s="41">
        <v>0.125</v>
      </c>
      <c r="F3" s="32">
        <v>4.0000000000000001E-3</v>
      </c>
      <c r="G3" s="41">
        <v>0</v>
      </c>
      <c r="H3" s="32">
        <v>0</v>
      </c>
      <c r="I3" s="26">
        <v>0.3298611111111111</v>
      </c>
      <c r="J3" s="7">
        <v>31</v>
      </c>
      <c r="K3" s="26">
        <v>30.670138888888889</v>
      </c>
      <c r="L3" s="27">
        <v>0.98899999999999999</v>
      </c>
    </row>
    <row r="4" spans="1:12" ht="16.5" thickBot="1" x14ac:dyDescent="0.3">
      <c r="A4" s="10" t="s">
        <v>2</v>
      </c>
      <c r="B4" s="10" t="s">
        <v>68</v>
      </c>
      <c r="C4" s="41">
        <v>7.2916666666666671E-2</v>
      </c>
      <c r="D4" s="32">
        <v>2.3999999999999998E-3</v>
      </c>
      <c r="E4" s="41">
        <v>0</v>
      </c>
      <c r="F4" s="32">
        <v>0</v>
      </c>
      <c r="G4" s="41">
        <v>0.14583333333333334</v>
      </c>
      <c r="H4" s="32">
        <v>4.7000000000000002E-3</v>
      </c>
      <c r="I4" s="26">
        <v>0.21875</v>
      </c>
      <c r="J4" s="7">
        <v>31</v>
      </c>
      <c r="K4" s="26">
        <v>30.78125</v>
      </c>
      <c r="L4" s="27">
        <v>0.99299999999999999</v>
      </c>
    </row>
    <row r="5" spans="1:12" ht="16.5" thickBot="1" x14ac:dyDescent="0.3">
      <c r="A5" s="10" t="s">
        <v>47</v>
      </c>
      <c r="B5" s="10" t="s">
        <v>69</v>
      </c>
      <c r="C5" s="41">
        <v>0.22916666666666666</v>
      </c>
      <c r="D5" s="32">
        <v>7.4000000000000003E-3</v>
      </c>
      <c r="E5" s="41">
        <v>0</v>
      </c>
      <c r="F5" s="32">
        <v>0</v>
      </c>
      <c r="G5" s="41">
        <v>0</v>
      </c>
      <c r="H5" s="32">
        <v>0</v>
      </c>
      <c r="I5" s="26">
        <v>0.22916666666666666</v>
      </c>
      <c r="J5" s="7">
        <v>31</v>
      </c>
      <c r="K5" s="26">
        <v>30.770833333333332</v>
      </c>
      <c r="L5" s="27">
        <v>0.99299999999999999</v>
      </c>
    </row>
    <row r="6" spans="1:12" ht="16.5" thickBot="1" x14ac:dyDescent="0.3">
      <c r="A6" s="10" t="s">
        <v>5</v>
      </c>
      <c r="B6" s="10" t="s">
        <v>70</v>
      </c>
      <c r="C6" s="41">
        <v>0.47916666666666669</v>
      </c>
      <c r="D6" s="32">
        <v>1.55E-2</v>
      </c>
      <c r="E6" s="41">
        <v>6.9444444444444441E-3</v>
      </c>
      <c r="F6" s="32">
        <v>2.0000000000000001E-4</v>
      </c>
      <c r="G6" s="41">
        <v>0</v>
      </c>
      <c r="H6" s="32">
        <v>0</v>
      </c>
      <c r="I6" s="26">
        <v>0.4861111111111111</v>
      </c>
      <c r="J6" s="7">
        <v>31</v>
      </c>
      <c r="K6" s="26">
        <v>30.513888888888889</v>
      </c>
      <c r="L6" s="27">
        <v>0.98399999999999999</v>
      </c>
    </row>
    <row r="7" spans="1:12" ht="16.5" thickBot="1" x14ac:dyDescent="0.3">
      <c r="A7" s="10" t="s">
        <v>7</v>
      </c>
      <c r="B7" s="10" t="s">
        <v>71</v>
      </c>
      <c r="C7" s="41">
        <v>3.4722222222222224E-2</v>
      </c>
      <c r="D7" s="32">
        <v>1.1000000000000001E-3</v>
      </c>
      <c r="E7" s="41">
        <v>0</v>
      </c>
      <c r="F7" s="32">
        <v>0</v>
      </c>
      <c r="G7" s="41">
        <v>0</v>
      </c>
      <c r="H7" s="32">
        <v>0</v>
      </c>
      <c r="I7" s="26">
        <v>3.4722222222222224E-2</v>
      </c>
      <c r="J7" s="7">
        <v>31</v>
      </c>
      <c r="K7" s="26">
        <v>30.965277777777775</v>
      </c>
      <c r="L7" s="27">
        <v>0.999</v>
      </c>
    </row>
    <row r="8" spans="1:12" ht="16.5" thickBot="1" x14ac:dyDescent="0.3">
      <c r="A8" s="10" t="s">
        <v>9</v>
      </c>
      <c r="B8" s="10" t="s">
        <v>72</v>
      </c>
      <c r="C8" s="41">
        <v>0</v>
      </c>
      <c r="D8" s="32">
        <v>0</v>
      </c>
      <c r="E8" s="41">
        <v>0</v>
      </c>
      <c r="F8" s="32">
        <v>0</v>
      </c>
      <c r="G8" s="41">
        <v>0</v>
      </c>
      <c r="H8" s="32">
        <v>0</v>
      </c>
      <c r="I8" s="26">
        <v>0</v>
      </c>
      <c r="J8" s="7">
        <v>31</v>
      </c>
      <c r="K8" s="26">
        <v>31</v>
      </c>
      <c r="L8" s="27">
        <v>1</v>
      </c>
    </row>
    <row r="9" spans="1:12" ht="16.5" thickBot="1" x14ac:dyDescent="0.3">
      <c r="A9" s="10" t="s">
        <v>11</v>
      </c>
      <c r="B9" s="10" t="s">
        <v>73</v>
      </c>
      <c r="C9" s="41">
        <v>4.1666666666666664E-2</v>
      </c>
      <c r="D9" s="32">
        <v>1.2999999999999999E-3</v>
      </c>
      <c r="E9" s="41">
        <v>3.5416666666666666E-2</v>
      </c>
      <c r="F9" s="32">
        <v>1.1000000000000001E-3</v>
      </c>
      <c r="G9" s="41">
        <v>0.40416666666666662</v>
      </c>
      <c r="H9" s="32">
        <v>1.2999999999999999E-2</v>
      </c>
      <c r="I9" s="26">
        <v>0.48125000000000001</v>
      </c>
      <c r="J9" s="7">
        <v>31</v>
      </c>
      <c r="K9" s="26">
        <v>30.518750000000001</v>
      </c>
      <c r="L9" s="27">
        <v>0.98399999999999999</v>
      </c>
    </row>
    <row r="10" spans="1:12" ht="16.5" thickBot="1" x14ac:dyDescent="0.3">
      <c r="A10" s="10" t="s">
        <v>13</v>
      </c>
      <c r="B10" s="10" t="s">
        <v>74</v>
      </c>
      <c r="C10" s="41">
        <v>0</v>
      </c>
      <c r="D10" s="32">
        <v>0</v>
      </c>
      <c r="E10" s="41">
        <v>0</v>
      </c>
      <c r="F10" s="32">
        <v>0</v>
      </c>
      <c r="G10" s="41">
        <v>0</v>
      </c>
      <c r="H10" s="32">
        <v>0</v>
      </c>
      <c r="I10" s="26">
        <v>0</v>
      </c>
      <c r="J10" s="7">
        <v>31</v>
      </c>
      <c r="K10" s="26">
        <v>31</v>
      </c>
      <c r="L10" s="27">
        <v>1</v>
      </c>
    </row>
    <row r="11" spans="1:12" ht="16.5" thickBot="1" x14ac:dyDescent="0.3">
      <c r="A11" s="10" t="s">
        <v>15</v>
      </c>
      <c r="B11" s="10" t="s">
        <v>75</v>
      </c>
      <c r="C11" s="41">
        <v>0</v>
      </c>
      <c r="D11" s="32">
        <v>0</v>
      </c>
      <c r="E11" s="41">
        <v>0</v>
      </c>
      <c r="F11" s="32">
        <v>0</v>
      </c>
      <c r="G11" s="41">
        <v>0</v>
      </c>
      <c r="H11" s="32">
        <v>0</v>
      </c>
      <c r="I11" s="26">
        <v>0</v>
      </c>
      <c r="J11" s="7">
        <v>31</v>
      </c>
      <c r="K11" s="26">
        <v>31</v>
      </c>
      <c r="L11" s="27">
        <v>1</v>
      </c>
    </row>
    <row r="12" spans="1:12" ht="16.5" thickBot="1" x14ac:dyDescent="0.3">
      <c r="A12" s="10" t="s">
        <v>17</v>
      </c>
      <c r="B12" s="10" t="s">
        <v>76</v>
      </c>
      <c r="C12" s="41">
        <v>0</v>
      </c>
      <c r="D12" s="32">
        <v>0</v>
      </c>
      <c r="E12" s="41">
        <v>0</v>
      </c>
      <c r="F12" s="32">
        <v>0</v>
      </c>
      <c r="G12" s="41">
        <v>0</v>
      </c>
      <c r="H12" s="32">
        <v>0</v>
      </c>
      <c r="I12" s="26">
        <v>0</v>
      </c>
      <c r="J12" s="7">
        <v>31</v>
      </c>
      <c r="K12" s="26">
        <v>31</v>
      </c>
      <c r="L12" s="27">
        <v>1</v>
      </c>
    </row>
    <row r="13" spans="1:12" ht="16.5" thickBot="1" x14ac:dyDescent="0.3">
      <c r="A13" s="10" t="s">
        <v>48</v>
      </c>
      <c r="B13" s="10" t="s">
        <v>77</v>
      </c>
      <c r="C13" s="41">
        <v>0</v>
      </c>
      <c r="D13" s="32">
        <v>0</v>
      </c>
      <c r="E13" s="41">
        <v>7.5694444444444439E-2</v>
      </c>
      <c r="F13" s="32">
        <v>2.3999999999999998E-3</v>
      </c>
      <c r="G13" s="41">
        <v>0</v>
      </c>
      <c r="H13" s="32">
        <v>0</v>
      </c>
      <c r="I13" s="26">
        <v>7.5694444444444439E-2</v>
      </c>
      <c r="J13" s="7">
        <v>31</v>
      </c>
      <c r="K13" s="26">
        <v>30.924305555555552</v>
      </c>
      <c r="L13" s="27">
        <v>0.998</v>
      </c>
    </row>
    <row r="14" spans="1:12" ht="16.5" thickBot="1" x14ac:dyDescent="0.3">
      <c r="A14" s="10" t="s">
        <v>49</v>
      </c>
      <c r="B14" s="10" t="s">
        <v>78</v>
      </c>
      <c r="C14" s="41">
        <v>0</v>
      </c>
      <c r="D14" s="32">
        <v>0</v>
      </c>
      <c r="E14" s="41">
        <v>0</v>
      </c>
      <c r="F14" s="32">
        <v>0</v>
      </c>
      <c r="G14" s="41">
        <v>0</v>
      </c>
      <c r="H14" s="32">
        <v>0</v>
      </c>
      <c r="I14" s="26">
        <v>0</v>
      </c>
      <c r="J14" s="7">
        <v>31</v>
      </c>
      <c r="K14" s="26">
        <v>31</v>
      </c>
      <c r="L14" s="27">
        <v>1</v>
      </c>
    </row>
    <row r="15" spans="1:12" ht="16.5" thickBot="1" x14ac:dyDescent="0.3">
      <c r="A15" s="10" t="s">
        <v>21</v>
      </c>
      <c r="B15" s="10" t="s">
        <v>79</v>
      </c>
      <c r="C15" s="41">
        <v>1.6784722222222221</v>
      </c>
      <c r="D15" s="32">
        <v>5.4100000000000002E-2</v>
      </c>
      <c r="E15" s="41">
        <v>0</v>
      </c>
      <c r="F15" s="32">
        <v>0</v>
      </c>
      <c r="G15" s="41">
        <v>0.10347222222222223</v>
      </c>
      <c r="H15" s="32">
        <v>3.3E-3</v>
      </c>
      <c r="I15" s="26">
        <v>1.7819444444444443</v>
      </c>
      <c r="J15" s="7">
        <v>31</v>
      </c>
      <c r="K15" s="26">
        <v>29.218055555555555</v>
      </c>
      <c r="L15" s="27">
        <v>0.94299999999999995</v>
      </c>
    </row>
    <row r="16" spans="1:12" ht="16.5" thickBot="1" x14ac:dyDescent="0.3">
      <c r="A16" s="10" t="s">
        <v>23</v>
      </c>
      <c r="B16" s="10" t="s">
        <v>80</v>
      </c>
      <c r="C16" s="41">
        <v>0</v>
      </c>
      <c r="D16" s="32">
        <v>0</v>
      </c>
      <c r="E16" s="41">
        <v>0</v>
      </c>
      <c r="F16" s="32">
        <v>0</v>
      </c>
      <c r="G16" s="41">
        <v>5.5555555555555552E-2</v>
      </c>
      <c r="H16" s="32">
        <v>1.8E-3</v>
      </c>
      <c r="I16" s="26">
        <v>5.5555555555555552E-2</v>
      </c>
      <c r="J16" s="7">
        <v>31</v>
      </c>
      <c r="K16" s="26">
        <v>30.944444444444443</v>
      </c>
      <c r="L16" s="27">
        <v>0.998</v>
      </c>
    </row>
    <row r="17" spans="1:12" ht="16.5" thickBot="1" x14ac:dyDescent="0.3">
      <c r="A17" s="10" t="s">
        <v>25</v>
      </c>
      <c r="B17" s="10" t="s">
        <v>81</v>
      </c>
      <c r="C17" s="41">
        <v>4.1666666666666664E-2</v>
      </c>
      <c r="D17" s="32">
        <v>1.2999999999999999E-3</v>
      </c>
      <c r="E17" s="41">
        <v>0</v>
      </c>
      <c r="F17" s="32">
        <v>0</v>
      </c>
      <c r="G17" s="41">
        <v>0.33888888888888885</v>
      </c>
      <c r="H17" s="32">
        <v>1.09E-2</v>
      </c>
      <c r="I17" s="26">
        <v>0.38055555555555554</v>
      </c>
      <c r="J17" s="7">
        <v>31</v>
      </c>
      <c r="K17" s="26">
        <v>30.619444444444444</v>
      </c>
      <c r="L17" s="27">
        <v>0.98799999999999999</v>
      </c>
    </row>
    <row r="18" spans="1:12" ht="16.5" thickBot="1" x14ac:dyDescent="0.3">
      <c r="A18" s="10" t="s">
        <v>27</v>
      </c>
      <c r="B18" s="10" t="s">
        <v>83</v>
      </c>
      <c r="C18" s="41">
        <v>0</v>
      </c>
      <c r="D18" s="32">
        <v>0</v>
      </c>
      <c r="E18" s="41">
        <v>0</v>
      </c>
      <c r="F18" s="32">
        <v>0</v>
      </c>
      <c r="G18" s="41">
        <v>0</v>
      </c>
      <c r="H18" s="32">
        <v>0</v>
      </c>
      <c r="I18" s="26">
        <v>0</v>
      </c>
      <c r="J18" s="7">
        <v>31</v>
      </c>
      <c r="K18" s="26">
        <v>31</v>
      </c>
      <c r="L18" s="27">
        <v>1</v>
      </c>
    </row>
    <row r="19" spans="1:12" ht="16.5" thickBot="1" x14ac:dyDescent="0.3">
      <c r="A19" s="10" t="s">
        <v>29</v>
      </c>
      <c r="B19" s="10" t="s">
        <v>84</v>
      </c>
      <c r="C19" s="41">
        <v>0</v>
      </c>
      <c r="D19" s="32">
        <v>0</v>
      </c>
      <c r="E19" s="41">
        <v>0</v>
      </c>
      <c r="F19" s="32">
        <v>0</v>
      </c>
      <c r="G19" s="41">
        <v>6.25E-2</v>
      </c>
      <c r="H19" s="32">
        <v>2E-3</v>
      </c>
      <c r="I19" s="26">
        <v>6.25E-2</v>
      </c>
      <c r="J19" s="7">
        <v>31</v>
      </c>
      <c r="K19" s="26">
        <v>30.9375</v>
      </c>
      <c r="L19" s="27">
        <v>0.998</v>
      </c>
    </row>
    <row r="20" spans="1:12" ht="16.5" thickBot="1" x14ac:dyDescent="0.3">
      <c r="A20" s="10" t="s">
        <v>31</v>
      </c>
      <c r="B20" s="10" t="s">
        <v>85</v>
      </c>
      <c r="C20" s="41">
        <v>0.5</v>
      </c>
      <c r="D20" s="32">
        <v>1.61E-2</v>
      </c>
      <c r="E20" s="41">
        <v>0</v>
      </c>
      <c r="F20" s="32">
        <v>0</v>
      </c>
      <c r="G20" s="41">
        <v>0</v>
      </c>
      <c r="H20" s="32">
        <v>0</v>
      </c>
      <c r="I20" s="26">
        <v>0.5</v>
      </c>
      <c r="J20" s="7">
        <v>31</v>
      </c>
      <c r="K20" s="26">
        <v>30.5</v>
      </c>
      <c r="L20" s="27">
        <v>0.98399999999999999</v>
      </c>
    </row>
    <row r="21" spans="1:12" ht="16.5" thickBot="1" x14ac:dyDescent="0.3">
      <c r="A21" s="10" t="s">
        <v>33</v>
      </c>
      <c r="B21" s="10" t="s">
        <v>86</v>
      </c>
      <c r="C21" s="41">
        <v>0</v>
      </c>
      <c r="D21" s="32">
        <v>0</v>
      </c>
      <c r="E21" s="41">
        <v>2.9861111111111113E-2</v>
      </c>
      <c r="F21" s="32">
        <v>1E-3</v>
      </c>
      <c r="G21" s="41">
        <v>1.3888888888888888E-2</v>
      </c>
      <c r="H21" s="32">
        <v>4.0000000000000002E-4</v>
      </c>
      <c r="I21" s="26">
        <v>4.3750000000000004E-2</v>
      </c>
      <c r="J21" s="7">
        <v>31</v>
      </c>
      <c r="K21" s="26">
        <v>30.956250000000001</v>
      </c>
      <c r="L21" s="27">
        <v>0.999</v>
      </c>
    </row>
    <row r="22" spans="1:12" ht="16.5" thickBot="1" x14ac:dyDescent="0.3">
      <c r="A22" s="10" t="s">
        <v>35</v>
      </c>
      <c r="B22" s="10" t="s">
        <v>87</v>
      </c>
      <c r="C22" s="41">
        <v>0</v>
      </c>
      <c r="D22" s="32">
        <v>0</v>
      </c>
      <c r="E22" s="41">
        <v>0</v>
      </c>
      <c r="F22" s="32">
        <v>0</v>
      </c>
      <c r="G22" s="41">
        <v>0</v>
      </c>
      <c r="H22" s="32">
        <v>0</v>
      </c>
      <c r="I22" s="26">
        <v>0</v>
      </c>
      <c r="J22" s="7">
        <v>31</v>
      </c>
      <c r="K22" s="26">
        <v>31</v>
      </c>
      <c r="L22" s="27">
        <v>1</v>
      </c>
    </row>
    <row r="23" spans="1:12" ht="16.5" thickBot="1" x14ac:dyDescent="0.3">
      <c r="A23" s="10" t="s">
        <v>37</v>
      </c>
      <c r="B23" s="10" t="s">
        <v>88</v>
      </c>
      <c r="C23" s="41">
        <v>0</v>
      </c>
      <c r="D23" s="32">
        <v>0</v>
      </c>
      <c r="E23" s="41">
        <v>0</v>
      </c>
      <c r="F23" s="32">
        <v>0</v>
      </c>
      <c r="G23" s="41">
        <v>0</v>
      </c>
      <c r="H23" s="32">
        <v>0</v>
      </c>
      <c r="I23" s="26">
        <v>0</v>
      </c>
      <c r="J23" s="7">
        <v>31</v>
      </c>
      <c r="K23" s="26">
        <v>31</v>
      </c>
      <c r="L23" s="27">
        <v>1</v>
      </c>
    </row>
    <row r="24" spans="1:12" ht="16.5" thickBot="1" x14ac:dyDescent="0.3">
      <c r="A24" s="10" t="s">
        <v>39</v>
      </c>
      <c r="B24" s="10" t="s">
        <v>89</v>
      </c>
      <c r="C24" s="41">
        <v>0</v>
      </c>
      <c r="D24" s="32">
        <v>0</v>
      </c>
      <c r="E24" s="41">
        <v>0</v>
      </c>
      <c r="F24" s="32">
        <v>0</v>
      </c>
      <c r="G24" s="41">
        <v>0</v>
      </c>
      <c r="H24" s="32">
        <v>0</v>
      </c>
      <c r="I24" s="26">
        <v>0</v>
      </c>
      <c r="J24" s="7">
        <v>31</v>
      </c>
      <c r="K24" s="26">
        <v>31</v>
      </c>
      <c r="L24" s="27">
        <v>1</v>
      </c>
    </row>
    <row r="25" spans="1:12" ht="16.5" thickBot="1" x14ac:dyDescent="0.3">
      <c r="A25" s="13" t="s">
        <v>41</v>
      </c>
      <c r="B25" s="14"/>
      <c r="C25" s="15">
        <v>3.2826388888888887</v>
      </c>
      <c r="D25" s="11">
        <v>4.7999999999999996E-3</v>
      </c>
      <c r="E25" s="15">
        <v>0.27291666666666664</v>
      </c>
      <c r="F25" s="11">
        <v>4.0000000000000002E-4</v>
      </c>
      <c r="G25" s="15">
        <v>1.1243055555555557</v>
      </c>
      <c r="H25" s="11">
        <v>1.6000000000000001E-3</v>
      </c>
      <c r="I25" s="26">
        <v>4.6798611111111112</v>
      </c>
      <c r="J25" s="7" t="s">
        <v>94</v>
      </c>
      <c r="K25" s="26" t="s">
        <v>95</v>
      </c>
      <c r="L25" s="34">
        <v>0.99309999999999998</v>
      </c>
    </row>
    <row r="26" spans="1:12" x14ac:dyDescent="0.2">
      <c r="D26" s="5"/>
    </row>
    <row r="31" spans="1:12" ht="13.5" thickBot="1" x14ac:dyDescent="0.25">
      <c r="C31" s="52" t="s">
        <v>91</v>
      </c>
    </row>
    <row r="32" spans="1:12" x14ac:dyDescent="0.2">
      <c r="E32" s="123" t="s">
        <v>92</v>
      </c>
      <c r="G32" s="126" t="s">
        <v>93</v>
      </c>
    </row>
    <row r="33" spans="1:8" ht="13.5" thickBot="1" x14ac:dyDescent="0.25">
      <c r="E33" s="124"/>
      <c r="G33" s="127"/>
    </row>
    <row r="34" spans="1:8" ht="13.5" thickBot="1" x14ac:dyDescent="0.25">
      <c r="C34" s="116" t="s">
        <v>90</v>
      </c>
      <c r="D34" s="117"/>
      <c r="E34" s="124"/>
      <c r="G34" s="127"/>
    </row>
    <row r="35" spans="1:8" ht="13.5" thickBot="1" x14ac:dyDescent="0.25">
      <c r="C35" s="36" t="s">
        <v>45</v>
      </c>
      <c r="D35" s="20" t="s">
        <v>46</v>
      </c>
      <c r="E35" s="125"/>
      <c r="G35" s="128"/>
    </row>
    <row r="36" spans="1:8" ht="16.5" thickBot="1" x14ac:dyDescent="0.3">
      <c r="A36" s="53" t="s">
        <v>27</v>
      </c>
      <c r="B36" s="10" t="s">
        <v>82</v>
      </c>
      <c r="C36" s="68">
        <v>3.5326388888888891</v>
      </c>
      <c r="D36" s="50">
        <f>SUM(C36/F36)</f>
        <v>0.11395609318996416</v>
      </c>
      <c r="E36" s="51">
        <f>SUM(C36)</f>
        <v>3.5326388888888891</v>
      </c>
      <c r="F36" s="40">
        <v>31</v>
      </c>
      <c r="G36" s="51" t="str">
        <f xml:space="preserve"> TEXT(F36-E36, "[H]:MM:SS")</f>
        <v>659:13:00</v>
      </c>
      <c r="H36" s="42">
        <f>SUM(G36/F36)</f>
        <v>0.88604390681003597</v>
      </c>
    </row>
  </sheetData>
  <mergeCells count="8">
    <mergeCell ref="A1:B2"/>
    <mergeCell ref="I1:I2"/>
    <mergeCell ref="C1:D1"/>
    <mergeCell ref="E1:F1"/>
    <mergeCell ref="G1:H1"/>
    <mergeCell ref="E32:E35"/>
    <mergeCell ref="G32:G35"/>
    <mergeCell ref="C34:D34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FRS Document" ma:contentTypeID="0x010100E1CC3F4493E0FC4D8466E5A01983787500BDDF98AE9C58FC4FBA45D4BF82E2704A" ma:contentTypeVersion="4" ma:contentTypeDescription="" ma:contentTypeScope="" ma:versionID="a7ddb0f555aedcd8dd8079732f6c9b38">
  <xsd:schema xmlns:xsd="http://www.w3.org/2001/XMLSchema" xmlns:xs="http://www.w3.org/2001/XMLSchema" xmlns:p="http://schemas.microsoft.com/office/2006/metadata/properties" xmlns:ns2="a74abe98-04d6-4650-a86d-b684cd679024" targetNamespace="http://schemas.microsoft.com/office/2006/metadata/properties" ma:root="true" ma:fieldsID="761438eee5ba61a81369b9b711901ccc" ns2:_="">
    <xsd:import namespace="a74abe98-04d6-4650-a86d-b684cd679024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be98-04d6-4650-a86d-b684cd679024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8" nillable="true" ma:taxonomy="true" ma:internalName="b133dadb792242fe9b5669aa8757600b" ma:taxonomyFieldName="SFRSTopic" ma:displayName="Topic" ma:readOnly="false" ma:default="" ma:fieldId="{b133dadb-7922-42fe-9b56-69aa8757600b}" ma:taxonomyMulti="true" ma:sspId="15cec8fd-eede-43ea-a7f7-e4f4e18d2a8d" ma:termSetId="eae722c5-96a9-4af1-a721-0837f8bdce06" ma:anchorId="949c01f9-08a4-4d2c-ac69-99c962a8204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bb9692f-feb8-4715-b750-74d5a69fc1f2}" ma:internalName="TaxCatchAll" ma:showField="CatchAllData" ma:web="ca27d50b-e4e0-4e70-a985-47863a0f7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bb9692f-feb8-4715-b750-74d5a69fc1f2}" ma:internalName="TaxCatchAllLabel" ma:readOnly="true" ma:showField="CatchAllDataLabel" ma:web="ca27d50b-e4e0-4e70-a985-47863a0f7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15cec8fd-eede-43ea-a7f7-e4f4e18d2a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5cec8fd-eede-43ea-a7f7-e4f4e18d2a8d" ContentTypeId="0x010100E1CC3F4493E0FC4D8466E5A01983787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33dadb792242fe9b5669aa8757600b xmlns="a74abe98-04d6-4650-a86d-b684cd679024">
      <Terms xmlns="http://schemas.microsoft.com/office/infopath/2007/PartnerControls"/>
    </b133dadb792242fe9b5669aa8757600b>
    <TaxCatchAll xmlns="a74abe98-04d6-4650-a86d-b684cd679024"/>
    <TaxKeywordTaxHTField xmlns="a74abe98-04d6-4650-a86d-b684cd679024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B29F3A07-A1BC-4AB2-9ADB-D499A9DCA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abe98-04d6-4650-a86d-b684cd679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A2DBB4-B568-4925-BF03-69A0038C47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607A22A-6E3E-4DC6-BA64-FDD4BD2FD5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4FB119-8246-4BEF-B658-E5C966D354F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D1292ED-A318-4FA7-80AB-EE2FA31128E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a74abe98-04d6-4650-a86d-b684cd67902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Annual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SFRS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Wakeley</dc:creator>
  <cp:lastModifiedBy>Louise Goodhead</cp:lastModifiedBy>
  <cp:lastPrinted>2009-09-06T12:35:36Z</cp:lastPrinted>
  <dcterms:created xsi:type="dcterms:W3CDTF">2001-04-14T20:59:12Z</dcterms:created>
  <dcterms:modified xsi:type="dcterms:W3CDTF">2016-05-12T12:19:04Z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0x010100E1CC3F4493E0FC4D8466E5A01983787500BDDF98AE9C58FC4FBA45D4BF82E2704A</vt:lpwstr>
  </property>
  <property fmtid="{D5CDD505-2E9C-101B-9397-08002B2CF9AE}" pid="3" name="TaxKeyword">
    <vt:lpwstr/>
  </property>
  <property fmtid="{D5CDD505-2E9C-101B-9397-08002B2CF9AE}" pid="4" name="SFRSTopic">
    <vt:lpwstr/>
  </property>
</Properties>
</file>