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lanning.sfrs.com/Freedom of Information/"/>
    </mc:Choice>
  </mc:AlternateContent>
  <bookViews>
    <workbookView xWindow="0" yWindow="0" windowWidth="28800" windowHeight="12105" activeTab="11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APR!$A$1:$L$25</definedName>
    <definedName name="_xlnm.Print_Area" localSheetId="4">AUG!$A$1:$L$25</definedName>
    <definedName name="_xlnm.Print_Area" localSheetId="8">DEC!$A$1:$L$25</definedName>
    <definedName name="_xlnm.Print_Area" localSheetId="10">FEB!$A$1:$L$25</definedName>
    <definedName name="_xlnm.Print_Area" localSheetId="9">JAN!$A$1:$L$25</definedName>
    <definedName name="_xlnm.Print_Area" localSheetId="3">JUL!$A$1:$L$25</definedName>
    <definedName name="_xlnm.Print_Area" localSheetId="2">JUN!$A$1:$L$25</definedName>
    <definedName name="_xlnm.Print_Area" localSheetId="11">MAR!$A$1:$L$25</definedName>
    <definedName name="_xlnm.Print_Area" localSheetId="1">MAY!$A$1:$L$25</definedName>
    <definedName name="_xlnm.Print_Area" localSheetId="7">NOV!$A$1:$L$25</definedName>
    <definedName name="_xlnm.Print_Area" localSheetId="6">OCT!$A$1:$L$25</definedName>
    <definedName name="_xlnm.Print_Area" localSheetId="5">SEP!$A$1:$L$25</definedName>
  </definedNames>
  <calcPr calcId="152511"/>
</workbook>
</file>

<file path=xl/calcChain.xml><?xml version="1.0" encoding="utf-8"?>
<calcChain xmlns="http://schemas.openxmlformats.org/spreadsheetml/2006/main">
  <c r="E36" i="12" l="1"/>
  <c r="G36" i="12"/>
  <c r="H36" i="12"/>
  <c r="D36" i="12"/>
  <c r="E36" i="11"/>
  <c r="G36" i="11"/>
  <c r="H36" i="11"/>
  <c r="D36" i="11"/>
  <c r="E36" i="10"/>
  <c r="G36" i="10"/>
  <c r="H36" i="10"/>
  <c r="D36" i="10"/>
  <c r="E36" i="9"/>
  <c r="G36" i="9"/>
  <c r="H36" i="9"/>
  <c r="D36" i="9"/>
  <c r="E36" i="8"/>
  <c r="G36" i="8"/>
  <c r="H36" i="8"/>
  <c r="D36" i="8"/>
  <c r="C25" i="7"/>
  <c r="E25" i="7"/>
  <c r="G25" i="7"/>
  <c r="C25" i="6"/>
  <c r="E25" i="6"/>
  <c r="F25" i="6"/>
  <c r="G25" i="6"/>
  <c r="C25" i="5"/>
  <c r="D25" i="5"/>
  <c r="E25" i="5"/>
  <c r="G25" i="5"/>
  <c r="H25" i="5"/>
  <c r="E36" i="3"/>
  <c r="G36" i="3" s="1"/>
  <c r="H36" i="3" s="1"/>
  <c r="D36" i="3"/>
  <c r="E36" i="13"/>
  <c r="G36" i="13"/>
  <c r="H36" i="13"/>
  <c r="D36" i="13"/>
  <c r="E36" i="2"/>
  <c r="G36" i="2"/>
  <c r="H36" i="2"/>
  <c r="D36" i="2"/>
  <c r="E36" i="1"/>
  <c r="G36" i="1"/>
  <c r="H36" i="1"/>
  <c r="D36" i="1"/>
  <c r="E36" i="5"/>
  <c r="G36" i="5"/>
  <c r="H36" i="5"/>
  <c r="D36" i="5"/>
  <c r="E36" i="6"/>
  <c r="G36" i="6"/>
  <c r="H36" i="6"/>
  <c r="D36" i="6"/>
  <c r="E36" i="7"/>
  <c r="G36" i="7"/>
  <c r="H36" i="7"/>
  <c r="D3" i="7"/>
  <c r="D36" i="7"/>
  <c r="D18" i="8"/>
  <c r="F18" i="8"/>
  <c r="H18" i="8"/>
  <c r="I18" i="8"/>
  <c r="K18" i="8"/>
  <c r="L18" i="8"/>
  <c r="C25" i="11"/>
  <c r="J25" i="13"/>
  <c r="D19" i="7"/>
  <c r="D15" i="9"/>
  <c r="I4" i="9"/>
  <c r="K4" i="9"/>
  <c r="L4" i="9"/>
  <c r="I5" i="9"/>
  <c r="K5" i="9"/>
  <c r="L5" i="9"/>
  <c r="I6" i="9"/>
  <c r="K6" i="9"/>
  <c r="L6" i="9"/>
  <c r="I7" i="9"/>
  <c r="K7" i="9"/>
  <c r="L7" i="9"/>
  <c r="I8" i="9"/>
  <c r="K8" i="9"/>
  <c r="L8" i="9"/>
  <c r="I9" i="9"/>
  <c r="K9" i="9"/>
  <c r="L9" i="9"/>
  <c r="I10" i="9"/>
  <c r="K10" i="9"/>
  <c r="L10" i="9"/>
  <c r="I11" i="9"/>
  <c r="K11" i="9"/>
  <c r="L11" i="9"/>
  <c r="I12" i="9"/>
  <c r="K12" i="9"/>
  <c r="L12" i="9"/>
  <c r="I13" i="9"/>
  <c r="K13" i="9"/>
  <c r="L13" i="9"/>
  <c r="I14" i="9"/>
  <c r="K14" i="9"/>
  <c r="L14" i="9"/>
  <c r="I15" i="9"/>
  <c r="K15" i="9"/>
  <c r="L15" i="9"/>
  <c r="I16" i="9"/>
  <c r="K16" i="9"/>
  <c r="L16" i="9"/>
  <c r="I17" i="9"/>
  <c r="K17" i="9"/>
  <c r="L17" i="9"/>
  <c r="I18" i="9"/>
  <c r="K18" i="9"/>
  <c r="L18" i="9"/>
  <c r="I19" i="9"/>
  <c r="K19" i="9"/>
  <c r="L19" i="9"/>
  <c r="I20" i="9"/>
  <c r="K20" i="9"/>
  <c r="L20" i="9"/>
  <c r="I21" i="9"/>
  <c r="K21" i="9"/>
  <c r="L21" i="9"/>
  <c r="I22" i="9"/>
  <c r="K22" i="9"/>
  <c r="L22" i="9"/>
  <c r="I23" i="9"/>
  <c r="K23" i="9"/>
  <c r="L23" i="9"/>
  <c r="I24" i="9"/>
  <c r="K24" i="9"/>
  <c r="L24" i="9"/>
  <c r="E25" i="9"/>
  <c r="F25" i="9"/>
  <c r="G25" i="9"/>
  <c r="H25" i="9"/>
  <c r="C25" i="9"/>
  <c r="D7" i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C25" i="10"/>
  <c r="I3" i="12"/>
  <c r="K3" i="12"/>
  <c r="L3" i="12"/>
  <c r="D3" i="12"/>
  <c r="F3" i="12"/>
  <c r="H3" i="12"/>
  <c r="D4" i="12"/>
  <c r="F4" i="12"/>
  <c r="H4" i="12"/>
  <c r="D5" i="12"/>
  <c r="F5" i="12"/>
  <c r="H5" i="12"/>
  <c r="D6" i="12"/>
  <c r="F6" i="12"/>
  <c r="H6" i="12"/>
  <c r="D7" i="12"/>
  <c r="F7" i="12"/>
  <c r="H7" i="12"/>
  <c r="D8" i="12"/>
  <c r="F8" i="12"/>
  <c r="H8" i="12"/>
  <c r="D9" i="12"/>
  <c r="F9" i="12"/>
  <c r="H9" i="12"/>
  <c r="D10" i="12"/>
  <c r="F10" i="12"/>
  <c r="H10" i="12"/>
  <c r="D11" i="12"/>
  <c r="F11" i="12"/>
  <c r="H11" i="12"/>
  <c r="D12" i="12"/>
  <c r="F12" i="12"/>
  <c r="H12" i="12"/>
  <c r="D13" i="12"/>
  <c r="F13" i="12"/>
  <c r="H13" i="12"/>
  <c r="D14" i="12"/>
  <c r="F14" i="12"/>
  <c r="H14" i="12"/>
  <c r="D15" i="12"/>
  <c r="F15" i="12"/>
  <c r="H15" i="12"/>
  <c r="D16" i="12"/>
  <c r="F16" i="12"/>
  <c r="H16" i="12"/>
  <c r="D17" i="12"/>
  <c r="F17" i="12"/>
  <c r="H17" i="12"/>
  <c r="D18" i="12"/>
  <c r="F18" i="12"/>
  <c r="H18" i="12"/>
  <c r="D19" i="12"/>
  <c r="F19" i="12"/>
  <c r="H19" i="12"/>
  <c r="D20" i="12"/>
  <c r="F20" i="12"/>
  <c r="H20" i="12"/>
  <c r="D21" i="12"/>
  <c r="F21" i="12"/>
  <c r="H21" i="12"/>
  <c r="D22" i="12"/>
  <c r="F22" i="12"/>
  <c r="H22" i="12"/>
  <c r="D23" i="12"/>
  <c r="F23" i="12"/>
  <c r="H23" i="12"/>
  <c r="D24" i="12"/>
  <c r="F24" i="12"/>
  <c r="H24" i="12"/>
  <c r="D3" i="11"/>
  <c r="F3" i="11"/>
  <c r="H3" i="11"/>
  <c r="D4" i="11"/>
  <c r="F4" i="11"/>
  <c r="H4" i="11"/>
  <c r="D5" i="11"/>
  <c r="F5" i="11"/>
  <c r="H5" i="11"/>
  <c r="D6" i="11"/>
  <c r="F6" i="11"/>
  <c r="H6" i="11"/>
  <c r="D7" i="11"/>
  <c r="F7" i="11"/>
  <c r="H7" i="11"/>
  <c r="D8" i="11"/>
  <c r="F8" i="11"/>
  <c r="H8" i="11"/>
  <c r="D9" i="11"/>
  <c r="F9" i="11"/>
  <c r="H9" i="11"/>
  <c r="D10" i="11"/>
  <c r="F10" i="11"/>
  <c r="H10" i="11"/>
  <c r="D11" i="11"/>
  <c r="F11" i="11"/>
  <c r="H11" i="11"/>
  <c r="D12" i="11"/>
  <c r="F12" i="11"/>
  <c r="H12" i="11"/>
  <c r="D13" i="11"/>
  <c r="F13" i="11"/>
  <c r="H13" i="11"/>
  <c r="D14" i="11"/>
  <c r="F14" i="11"/>
  <c r="H14" i="11"/>
  <c r="D15" i="11"/>
  <c r="F15" i="11"/>
  <c r="H15" i="11"/>
  <c r="D16" i="11"/>
  <c r="F16" i="11"/>
  <c r="H16" i="11"/>
  <c r="D17" i="11"/>
  <c r="F17" i="11"/>
  <c r="H17" i="11"/>
  <c r="D18" i="11"/>
  <c r="F18" i="11"/>
  <c r="H18" i="11"/>
  <c r="D19" i="11"/>
  <c r="F19" i="11"/>
  <c r="H19" i="11"/>
  <c r="D20" i="11"/>
  <c r="F20" i="11"/>
  <c r="H20" i="11"/>
  <c r="D21" i="11"/>
  <c r="F21" i="11"/>
  <c r="H21" i="11"/>
  <c r="D22" i="11"/>
  <c r="F22" i="11"/>
  <c r="H22" i="11"/>
  <c r="D23" i="11"/>
  <c r="F23" i="11"/>
  <c r="H23" i="11"/>
  <c r="D24" i="11"/>
  <c r="F24" i="11"/>
  <c r="H24" i="11"/>
  <c r="D3" i="10"/>
  <c r="F3" i="10"/>
  <c r="H3" i="10"/>
  <c r="D4" i="10"/>
  <c r="F4" i="10"/>
  <c r="H4" i="10"/>
  <c r="D5" i="10"/>
  <c r="F5" i="10"/>
  <c r="H5" i="10"/>
  <c r="D6" i="10"/>
  <c r="F6" i="10"/>
  <c r="H6" i="10"/>
  <c r="D7" i="10"/>
  <c r="F7" i="10"/>
  <c r="H7" i="10"/>
  <c r="D8" i="10"/>
  <c r="F8" i="10"/>
  <c r="H8" i="10"/>
  <c r="D9" i="10"/>
  <c r="F9" i="10"/>
  <c r="H9" i="10"/>
  <c r="D10" i="10"/>
  <c r="F10" i="10"/>
  <c r="H10" i="10"/>
  <c r="D11" i="10"/>
  <c r="F11" i="10"/>
  <c r="H11" i="10"/>
  <c r="D12" i="10"/>
  <c r="F12" i="10"/>
  <c r="H12" i="10"/>
  <c r="D13" i="10"/>
  <c r="F13" i="10"/>
  <c r="H13" i="10"/>
  <c r="D14" i="10"/>
  <c r="H14" i="10"/>
  <c r="D15" i="10"/>
  <c r="F15" i="10"/>
  <c r="H15" i="10"/>
  <c r="D16" i="10"/>
  <c r="F16" i="10"/>
  <c r="H16" i="10"/>
  <c r="D17" i="10"/>
  <c r="F17" i="10"/>
  <c r="H17" i="10"/>
  <c r="D18" i="10"/>
  <c r="F18" i="10"/>
  <c r="H18" i="10"/>
  <c r="D19" i="10"/>
  <c r="F19" i="10"/>
  <c r="H19" i="10"/>
  <c r="D20" i="10"/>
  <c r="F20" i="10"/>
  <c r="H20" i="10"/>
  <c r="D21" i="10"/>
  <c r="F21" i="10"/>
  <c r="H21" i="10"/>
  <c r="D22" i="10"/>
  <c r="F22" i="10"/>
  <c r="H22" i="10"/>
  <c r="D23" i="10"/>
  <c r="F23" i="10"/>
  <c r="H23" i="10"/>
  <c r="D24" i="10"/>
  <c r="F24" i="10"/>
  <c r="H24" i="10"/>
  <c r="D3" i="9"/>
  <c r="F3" i="9"/>
  <c r="H3" i="9"/>
  <c r="D4" i="9"/>
  <c r="F4" i="9"/>
  <c r="H4" i="9"/>
  <c r="D5" i="9"/>
  <c r="F5" i="9"/>
  <c r="H5" i="9"/>
  <c r="D6" i="9"/>
  <c r="F6" i="9"/>
  <c r="H6" i="9"/>
  <c r="D7" i="9"/>
  <c r="F7" i="9"/>
  <c r="H7" i="9"/>
  <c r="D8" i="9"/>
  <c r="F8" i="9"/>
  <c r="H8" i="9"/>
  <c r="D9" i="9"/>
  <c r="F9" i="9"/>
  <c r="H9" i="9"/>
  <c r="D10" i="9"/>
  <c r="F10" i="9"/>
  <c r="H10" i="9"/>
  <c r="D11" i="9"/>
  <c r="F11" i="9"/>
  <c r="H11" i="9"/>
  <c r="D12" i="9"/>
  <c r="F12" i="9"/>
  <c r="H12" i="9"/>
  <c r="D13" i="9"/>
  <c r="F13" i="9"/>
  <c r="H13" i="9"/>
  <c r="D14" i="9"/>
  <c r="F14" i="9"/>
  <c r="H14" i="9"/>
  <c r="F15" i="9"/>
  <c r="H15" i="9"/>
  <c r="D16" i="9"/>
  <c r="F16" i="9"/>
  <c r="H16" i="9"/>
  <c r="D17" i="9"/>
  <c r="F17" i="9"/>
  <c r="H17" i="9"/>
  <c r="D18" i="9"/>
  <c r="F18" i="9"/>
  <c r="H18" i="9"/>
  <c r="D19" i="9"/>
  <c r="F19" i="9"/>
  <c r="H19" i="9"/>
  <c r="D20" i="9"/>
  <c r="F20" i="9"/>
  <c r="H20" i="9"/>
  <c r="D21" i="9"/>
  <c r="F21" i="9"/>
  <c r="H21" i="9"/>
  <c r="D22" i="9"/>
  <c r="F22" i="9"/>
  <c r="H22" i="9"/>
  <c r="D23" i="9"/>
  <c r="F23" i="9"/>
  <c r="H23" i="9"/>
  <c r="D24" i="9"/>
  <c r="F24" i="9"/>
  <c r="H24" i="9"/>
  <c r="C25" i="12"/>
  <c r="D25" i="12"/>
  <c r="J25" i="12"/>
  <c r="E25" i="12"/>
  <c r="F25" i="12"/>
  <c r="G25" i="12"/>
  <c r="H25" i="12"/>
  <c r="I4" i="12"/>
  <c r="K4" i="12"/>
  <c r="L4" i="12"/>
  <c r="I5" i="12"/>
  <c r="C5" i="14"/>
  <c r="I6" i="12"/>
  <c r="K6" i="12"/>
  <c r="L6" i="12"/>
  <c r="I7" i="12"/>
  <c r="C7" i="14"/>
  <c r="I8" i="12"/>
  <c r="K8" i="12"/>
  <c r="L8" i="12"/>
  <c r="I9" i="12"/>
  <c r="C9" i="14"/>
  <c r="I10" i="12"/>
  <c r="I11" i="12"/>
  <c r="C11" i="14"/>
  <c r="I12" i="12"/>
  <c r="K12" i="12"/>
  <c r="L12" i="12"/>
  <c r="I13" i="12"/>
  <c r="C13" i="14"/>
  <c r="I14" i="12"/>
  <c r="I15" i="12"/>
  <c r="K15" i="12"/>
  <c r="L15" i="12"/>
  <c r="I16" i="12"/>
  <c r="K16" i="12"/>
  <c r="L16" i="12"/>
  <c r="I17" i="12"/>
  <c r="K17" i="12"/>
  <c r="L17" i="12"/>
  <c r="I18" i="12"/>
  <c r="C19" i="14"/>
  <c r="I19" i="12"/>
  <c r="K19" i="12"/>
  <c r="L19" i="12"/>
  <c r="I20" i="12"/>
  <c r="I21" i="12"/>
  <c r="K21" i="12"/>
  <c r="L21" i="12"/>
  <c r="I22" i="12"/>
  <c r="C23" i="14"/>
  <c r="I23" i="12"/>
  <c r="K23" i="12"/>
  <c r="L23" i="12"/>
  <c r="I24" i="12"/>
  <c r="C25" i="14"/>
  <c r="D3" i="3"/>
  <c r="G25" i="10"/>
  <c r="H25" i="10"/>
  <c r="E25" i="10"/>
  <c r="J25" i="10"/>
  <c r="K10" i="12"/>
  <c r="L10" i="12"/>
  <c r="K14" i="12"/>
  <c r="L14" i="12"/>
  <c r="K18" i="12"/>
  <c r="L18" i="12"/>
  <c r="K22" i="12"/>
  <c r="L22" i="12"/>
  <c r="K24" i="12"/>
  <c r="L24" i="12"/>
  <c r="I4" i="3"/>
  <c r="K4" i="3" s="1"/>
  <c r="L4" i="3" s="1"/>
  <c r="I5" i="3"/>
  <c r="N5" i="14"/>
  <c r="I6" i="3"/>
  <c r="I7" i="3"/>
  <c r="I8" i="3"/>
  <c r="N8" i="14" s="1"/>
  <c r="I9" i="3"/>
  <c r="I10" i="3"/>
  <c r="N10" i="14"/>
  <c r="I11" i="3"/>
  <c r="K11" i="3"/>
  <c r="L11" i="3"/>
  <c r="I12" i="3"/>
  <c r="I13" i="3"/>
  <c r="I14" i="3"/>
  <c r="K14" i="3"/>
  <c r="L14" i="3"/>
  <c r="I15" i="3"/>
  <c r="K15" i="3" s="1"/>
  <c r="L15" i="3" s="1"/>
  <c r="I16" i="3"/>
  <c r="N16" i="14"/>
  <c r="O16" i="14" s="1"/>
  <c r="Q16" i="14" s="1"/>
  <c r="R16" i="14" s="1"/>
  <c r="I17" i="3"/>
  <c r="K17" i="3" s="1"/>
  <c r="L17" i="3" s="1"/>
  <c r="I18" i="3"/>
  <c r="I19" i="3"/>
  <c r="N20" i="14"/>
  <c r="O20" i="14" s="1"/>
  <c r="Q20" i="14" s="1"/>
  <c r="R20" i="14" s="1"/>
  <c r="I20" i="3"/>
  <c r="I21" i="3"/>
  <c r="N22" i="14" s="1"/>
  <c r="O22" i="14" s="1"/>
  <c r="Q22" i="14" s="1"/>
  <c r="R22" i="14" s="1"/>
  <c r="I22" i="3"/>
  <c r="K22" i="3"/>
  <c r="I23" i="3"/>
  <c r="K23" i="3"/>
  <c r="L23" i="3"/>
  <c r="I24" i="3"/>
  <c r="K24" i="3"/>
  <c r="C25" i="3"/>
  <c r="E25" i="3"/>
  <c r="G25" i="3"/>
  <c r="I3" i="3"/>
  <c r="K3" i="3"/>
  <c r="L3" i="3" s="1"/>
  <c r="I4" i="13"/>
  <c r="M4" i="14"/>
  <c r="I5" i="13"/>
  <c r="M5" i="14"/>
  <c r="I6" i="13"/>
  <c r="I7" i="13"/>
  <c r="K7" i="13"/>
  <c r="L7" i="13"/>
  <c r="I8" i="13"/>
  <c r="I9" i="13"/>
  <c r="M9" i="14"/>
  <c r="I10" i="13"/>
  <c r="I11" i="13"/>
  <c r="K11" i="13"/>
  <c r="L11" i="13"/>
  <c r="I12" i="13"/>
  <c r="M12" i="14"/>
  <c r="I13" i="13"/>
  <c r="K13" i="13"/>
  <c r="L13" i="13"/>
  <c r="I14" i="13"/>
  <c r="M14" i="14"/>
  <c r="I15" i="13"/>
  <c r="M15" i="14"/>
  <c r="I16" i="13"/>
  <c r="I17" i="13"/>
  <c r="K17" i="13"/>
  <c r="L17" i="13"/>
  <c r="I18" i="13"/>
  <c r="I19" i="13"/>
  <c r="I20" i="13"/>
  <c r="M21" i="14"/>
  <c r="I21" i="13"/>
  <c r="I22" i="13"/>
  <c r="M23" i="14"/>
  <c r="I23" i="13"/>
  <c r="I24" i="13"/>
  <c r="E25" i="13"/>
  <c r="G25" i="13"/>
  <c r="H25" i="13"/>
  <c r="I4" i="2"/>
  <c r="I5" i="2"/>
  <c r="I6" i="2"/>
  <c r="I7" i="2"/>
  <c r="L7" i="14"/>
  <c r="I8" i="2"/>
  <c r="L8" i="14"/>
  <c r="I9" i="2"/>
  <c r="K9" i="2"/>
  <c r="L9" i="2"/>
  <c r="I10" i="2"/>
  <c r="L10" i="14"/>
  <c r="I11" i="2"/>
  <c r="L11" i="14"/>
  <c r="I12" i="2"/>
  <c r="I13" i="2"/>
  <c r="L13" i="14"/>
  <c r="I14" i="2"/>
  <c r="L14" i="14"/>
  <c r="I15" i="2"/>
  <c r="K15" i="2"/>
  <c r="L15" i="2"/>
  <c r="I16" i="2"/>
  <c r="L16" i="14"/>
  <c r="I17" i="2"/>
  <c r="L17" i="14"/>
  <c r="I18" i="2"/>
  <c r="L19" i="14"/>
  <c r="I19" i="2"/>
  <c r="I20" i="2"/>
  <c r="K20" i="2"/>
  <c r="L20" i="2"/>
  <c r="I21" i="2"/>
  <c r="L22" i="14"/>
  <c r="I22" i="2"/>
  <c r="I23" i="2"/>
  <c r="I24" i="2"/>
  <c r="L25" i="14"/>
  <c r="C25" i="2"/>
  <c r="D25" i="2"/>
  <c r="E25" i="2"/>
  <c r="G25" i="2"/>
  <c r="H25" i="2"/>
  <c r="I3" i="2"/>
  <c r="L3" i="14"/>
  <c r="I4" i="1"/>
  <c r="K4" i="14"/>
  <c r="I5" i="1"/>
  <c r="I6" i="1"/>
  <c r="K6" i="14"/>
  <c r="O6" i="14"/>
  <c r="Q6" i="14"/>
  <c r="R6" i="14"/>
  <c r="I7" i="1"/>
  <c r="K7" i="1"/>
  <c r="L7" i="1"/>
  <c r="I8" i="1"/>
  <c r="I9" i="1"/>
  <c r="I10" i="1"/>
  <c r="K10" i="1"/>
  <c r="L10" i="1"/>
  <c r="I11" i="1"/>
  <c r="I12" i="1"/>
  <c r="K12" i="14"/>
  <c r="I13" i="1"/>
  <c r="K13" i="1"/>
  <c r="L13" i="1"/>
  <c r="I14" i="1"/>
  <c r="K14" i="14"/>
  <c r="I15" i="1"/>
  <c r="I16" i="1"/>
  <c r="K16" i="1"/>
  <c r="L16" i="1"/>
  <c r="I17" i="1"/>
  <c r="K17" i="14"/>
  <c r="I18" i="1"/>
  <c r="I19" i="1"/>
  <c r="K19" i="1"/>
  <c r="L19" i="1"/>
  <c r="I20" i="1"/>
  <c r="K20" i="1"/>
  <c r="L20" i="1"/>
  <c r="I21" i="1"/>
  <c r="K21" i="1"/>
  <c r="L21" i="1"/>
  <c r="I22" i="1"/>
  <c r="I23" i="1"/>
  <c r="K23" i="1"/>
  <c r="L23" i="1"/>
  <c r="I24" i="1"/>
  <c r="C25" i="1"/>
  <c r="D25" i="1"/>
  <c r="E25" i="1"/>
  <c r="G25" i="1"/>
  <c r="H25" i="1"/>
  <c r="I3" i="1"/>
  <c r="K3" i="14"/>
  <c r="I6" i="5"/>
  <c r="J6" i="14"/>
  <c r="I7" i="5"/>
  <c r="J7" i="14"/>
  <c r="I8" i="5"/>
  <c r="J8" i="14"/>
  <c r="I9" i="5"/>
  <c r="I10" i="5"/>
  <c r="J10" i="14"/>
  <c r="O10" i="14"/>
  <c r="Q10" i="14"/>
  <c r="R10" i="14"/>
  <c r="I11" i="5"/>
  <c r="J11" i="14"/>
  <c r="O11" i="14"/>
  <c r="Q11" i="14"/>
  <c r="R11" i="14"/>
  <c r="I12" i="5"/>
  <c r="I13" i="5"/>
  <c r="J13" i="14"/>
  <c r="I14" i="5"/>
  <c r="I15" i="5"/>
  <c r="J15" i="14"/>
  <c r="I16" i="5"/>
  <c r="J16" i="14"/>
  <c r="I17" i="5"/>
  <c r="J17" i="14"/>
  <c r="I18" i="5"/>
  <c r="K18" i="5"/>
  <c r="L18" i="5"/>
  <c r="I19" i="5"/>
  <c r="J20" i="14"/>
  <c r="I20" i="5"/>
  <c r="I21" i="5"/>
  <c r="I22" i="5"/>
  <c r="I23" i="5"/>
  <c r="I24" i="5"/>
  <c r="J25" i="14"/>
  <c r="I4" i="5"/>
  <c r="J4" i="14"/>
  <c r="I5" i="5"/>
  <c r="J5" i="14"/>
  <c r="I3" i="5"/>
  <c r="J3" i="14"/>
  <c r="J25" i="5"/>
  <c r="I4" i="8"/>
  <c r="G4" i="14"/>
  <c r="I3" i="8"/>
  <c r="K4" i="2"/>
  <c r="L4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J25" i="2"/>
  <c r="F3" i="7"/>
  <c r="H3" i="7"/>
  <c r="D4" i="7"/>
  <c r="F4" i="7"/>
  <c r="H4" i="7"/>
  <c r="I4" i="7"/>
  <c r="D5" i="7"/>
  <c r="F5" i="7"/>
  <c r="H5" i="7"/>
  <c r="I5" i="7"/>
  <c r="H5" i="14"/>
  <c r="D6" i="7"/>
  <c r="F6" i="7"/>
  <c r="H6" i="7"/>
  <c r="I6" i="7"/>
  <c r="K6" i="7"/>
  <c r="L6" i="7"/>
  <c r="D7" i="7"/>
  <c r="F7" i="7"/>
  <c r="H7" i="7"/>
  <c r="I7" i="7"/>
  <c r="H7" i="14"/>
  <c r="D8" i="7"/>
  <c r="F8" i="7"/>
  <c r="H8" i="7"/>
  <c r="I8" i="7"/>
  <c r="H8" i="14"/>
  <c r="D9" i="7"/>
  <c r="F9" i="7"/>
  <c r="H9" i="7"/>
  <c r="I9" i="7"/>
  <c r="H9" i="14"/>
  <c r="D10" i="7"/>
  <c r="F10" i="7"/>
  <c r="H10" i="7"/>
  <c r="I10" i="7"/>
  <c r="H10" i="14"/>
  <c r="D11" i="7"/>
  <c r="F11" i="7"/>
  <c r="H11" i="7"/>
  <c r="I11" i="7"/>
  <c r="H11" i="14"/>
  <c r="D12" i="7"/>
  <c r="H12" i="7"/>
  <c r="I12" i="7"/>
  <c r="D13" i="7"/>
  <c r="F13" i="7"/>
  <c r="H13" i="7"/>
  <c r="I13" i="7"/>
  <c r="D14" i="7"/>
  <c r="F14" i="7"/>
  <c r="H14" i="7"/>
  <c r="I14" i="7"/>
  <c r="D15" i="7"/>
  <c r="F15" i="7"/>
  <c r="H15" i="7"/>
  <c r="I15" i="7"/>
  <c r="H15" i="14"/>
  <c r="D16" i="7"/>
  <c r="F16" i="7"/>
  <c r="H16" i="7"/>
  <c r="I16" i="7"/>
  <c r="D17" i="7"/>
  <c r="F17" i="7"/>
  <c r="H17" i="7"/>
  <c r="I17" i="7"/>
  <c r="H17" i="14"/>
  <c r="D18" i="7"/>
  <c r="F18" i="7"/>
  <c r="H18" i="7"/>
  <c r="I18" i="7"/>
  <c r="F19" i="7"/>
  <c r="H19" i="7"/>
  <c r="I19" i="7"/>
  <c r="H20" i="14"/>
  <c r="D20" i="7"/>
  <c r="F20" i="7"/>
  <c r="H20" i="7"/>
  <c r="I20" i="7"/>
  <c r="H21" i="14"/>
  <c r="D21" i="7"/>
  <c r="F21" i="7"/>
  <c r="H21" i="7"/>
  <c r="I21" i="7"/>
  <c r="H22" i="14"/>
  <c r="D22" i="7"/>
  <c r="F22" i="7"/>
  <c r="H22" i="7"/>
  <c r="I22" i="7"/>
  <c r="H23" i="14"/>
  <c r="D23" i="7"/>
  <c r="F23" i="7"/>
  <c r="H23" i="7"/>
  <c r="I23" i="7"/>
  <c r="H24" i="14"/>
  <c r="D24" i="7"/>
  <c r="F24" i="7"/>
  <c r="H24" i="7"/>
  <c r="I24" i="7"/>
  <c r="H25" i="14"/>
  <c r="J25" i="3"/>
  <c r="L24" i="3"/>
  <c r="H24" i="3"/>
  <c r="F24" i="3"/>
  <c r="D24" i="3"/>
  <c r="H23" i="3"/>
  <c r="F23" i="3"/>
  <c r="D23" i="3"/>
  <c r="L22" i="3"/>
  <c r="H22" i="3"/>
  <c r="F22" i="3"/>
  <c r="D22" i="3"/>
  <c r="H21" i="3"/>
  <c r="F21" i="3"/>
  <c r="D21" i="3"/>
  <c r="K20" i="3"/>
  <c r="L20" i="3"/>
  <c r="H20" i="3"/>
  <c r="F20" i="3"/>
  <c r="D20" i="3"/>
  <c r="H19" i="3"/>
  <c r="F19" i="3"/>
  <c r="D19" i="3"/>
  <c r="K18" i="3"/>
  <c r="L18" i="3"/>
  <c r="H18" i="3"/>
  <c r="F18" i="3"/>
  <c r="D18" i="3"/>
  <c r="H17" i="3"/>
  <c r="F17" i="3"/>
  <c r="D17" i="3"/>
  <c r="K16" i="3"/>
  <c r="L16" i="3" s="1"/>
  <c r="H16" i="3"/>
  <c r="F16" i="3"/>
  <c r="D16" i="3"/>
  <c r="H15" i="3"/>
  <c r="F15" i="3"/>
  <c r="D15" i="3"/>
  <c r="H14" i="3"/>
  <c r="F14" i="3"/>
  <c r="D14" i="3"/>
  <c r="K13" i="3"/>
  <c r="L13" i="3" s="1"/>
  <c r="H13" i="3"/>
  <c r="F13" i="3"/>
  <c r="D13" i="3"/>
  <c r="K12" i="3"/>
  <c r="L12" i="3"/>
  <c r="H12" i="3"/>
  <c r="F12" i="3"/>
  <c r="D12" i="3"/>
  <c r="H11" i="3"/>
  <c r="F11" i="3"/>
  <c r="D11" i="3"/>
  <c r="K10" i="3"/>
  <c r="L10" i="3"/>
  <c r="H10" i="3"/>
  <c r="F10" i="3"/>
  <c r="D10" i="3"/>
  <c r="K9" i="3"/>
  <c r="L9" i="3" s="1"/>
  <c r="H9" i="3"/>
  <c r="F9" i="3"/>
  <c r="D9" i="3"/>
  <c r="K8" i="3"/>
  <c r="L8" i="3" s="1"/>
  <c r="H8" i="3"/>
  <c r="F8" i="3"/>
  <c r="D8" i="3"/>
  <c r="K7" i="3"/>
  <c r="L7" i="3" s="1"/>
  <c r="H7" i="3"/>
  <c r="F7" i="3"/>
  <c r="D7" i="3"/>
  <c r="K6" i="3"/>
  <c r="L6" i="3"/>
  <c r="H6" i="3"/>
  <c r="F6" i="3"/>
  <c r="D6" i="3"/>
  <c r="K5" i="3"/>
  <c r="L5" i="3" s="1"/>
  <c r="H5" i="3"/>
  <c r="F5" i="3"/>
  <c r="D5" i="3"/>
  <c r="H4" i="3"/>
  <c r="F4" i="3"/>
  <c r="D4" i="3"/>
  <c r="H3" i="3"/>
  <c r="F3" i="3"/>
  <c r="J25" i="1"/>
  <c r="F25" i="1"/>
  <c r="K24" i="1"/>
  <c r="L24" i="1"/>
  <c r="H24" i="1"/>
  <c r="F24" i="1"/>
  <c r="H23" i="1"/>
  <c r="F23" i="1"/>
  <c r="K22" i="1"/>
  <c r="L22" i="1"/>
  <c r="H22" i="1"/>
  <c r="F22" i="1"/>
  <c r="H21" i="1"/>
  <c r="F21" i="1"/>
  <c r="H20" i="1"/>
  <c r="F20" i="1"/>
  <c r="H19" i="1"/>
  <c r="F19" i="1"/>
  <c r="K18" i="1"/>
  <c r="L18" i="1"/>
  <c r="H18" i="1"/>
  <c r="F18" i="1"/>
  <c r="H17" i="1"/>
  <c r="F17" i="1"/>
  <c r="H16" i="1"/>
  <c r="F16" i="1"/>
  <c r="K15" i="1"/>
  <c r="L15" i="1"/>
  <c r="H15" i="1"/>
  <c r="F15" i="1"/>
  <c r="K14" i="1"/>
  <c r="L14" i="1"/>
  <c r="H14" i="1"/>
  <c r="F14" i="1"/>
  <c r="H13" i="1"/>
  <c r="F13" i="1"/>
  <c r="K12" i="1"/>
  <c r="L12" i="1"/>
  <c r="H12" i="1"/>
  <c r="F12" i="1"/>
  <c r="K11" i="1"/>
  <c r="L11" i="1"/>
  <c r="H11" i="1"/>
  <c r="F11" i="1"/>
  <c r="H10" i="1"/>
  <c r="F10" i="1"/>
  <c r="K9" i="1"/>
  <c r="L9" i="1"/>
  <c r="H9" i="1"/>
  <c r="F9" i="1"/>
  <c r="K8" i="1"/>
  <c r="L8" i="1"/>
  <c r="H8" i="1"/>
  <c r="F8" i="1"/>
  <c r="H7" i="1"/>
  <c r="F7" i="1"/>
  <c r="K6" i="1"/>
  <c r="L6" i="1"/>
  <c r="H6" i="1"/>
  <c r="F6" i="1"/>
  <c r="K5" i="1"/>
  <c r="L5" i="1"/>
  <c r="H5" i="1"/>
  <c r="F5" i="1"/>
  <c r="H4" i="1"/>
  <c r="F4" i="1"/>
  <c r="K3" i="1"/>
  <c r="L3" i="1"/>
  <c r="H3" i="1"/>
  <c r="F3" i="1"/>
  <c r="I4" i="6"/>
  <c r="I4" i="14"/>
  <c r="I5" i="6"/>
  <c r="I6" i="6"/>
  <c r="I7" i="6"/>
  <c r="K7" i="6"/>
  <c r="L7" i="6"/>
  <c r="I8" i="6"/>
  <c r="K8" i="6"/>
  <c r="L8" i="6"/>
  <c r="I9" i="6"/>
  <c r="I9" i="14"/>
  <c r="I10" i="6"/>
  <c r="K10" i="6"/>
  <c r="L10" i="6"/>
  <c r="I11" i="6"/>
  <c r="I12" i="6"/>
  <c r="I13" i="6"/>
  <c r="I14" i="6"/>
  <c r="I15" i="6"/>
  <c r="I15" i="14"/>
  <c r="I16" i="6"/>
  <c r="K16" i="6"/>
  <c r="L16" i="6"/>
  <c r="I17" i="6"/>
  <c r="I18" i="6"/>
  <c r="I19" i="14"/>
  <c r="I19" i="6"/>
  <c r="K19" i="6"/>
  <c r="L19" i="6"/>
  <c r="I20" i="6"/>
  <c r="I21" i="6"/>
  <c r="K21" i="6"/>
  <c r="L21" i="6"/>
  <c r="I22" i="6"/>
  <c r="I23" i="6"/>
  <c r="I24" i="6"/>
  <c r="I3" i="6"/>
  <c r="I3" i="14"/>
  <c r="I3" i="9"/>
  <c r="K3" i="9"/>
  <c r="L3" i="9"/>
  <c r="I4" i="10"/>
  <c r="E4" i="14"/>
  <c r="I5" i="10"/>
  <c r="E5" i="14"/>
  <c r="I6" i="10"/>
  <c r="E6" i="14"/>
  <c r="I7" i="10"/>
  <c r="E7" i="14"/>
  <c r="I8" i="10"/>
  <c r="E8" i="14"/>
  <c r="I9" i="10"/>
  <c r="E9" i="14"/>
  <c r="I10" i="10"/>
  <c r="E10" i="14"/>
  <c r="I11" i="10"/>
  <c r="E11" i="14"/>
  <c r="I12" i="10"/>
  <c r="E12" i="14"/>
  <c r="I13" i="10"/>
  <c r="E13" i="14"/>
  <c r="I14" i="10"/>
  <c r="K14" i="10"/>
  <c r="L14" i="10"/>
  <c r="E14" i="14"/>
  <c r="I15" i="10"/>
  <c r="E15" i="14"/>
  <c r="I16" i="10"/>
  <c r="E16" i="14"/>
  <c r="I17" i="10"/>
  <c r="E17" i="14"/>
  <c r="I18" i="10"/>
  <c r="E18" i="14"/>
  <c r="I19" i="10"/>
  <c r="E20" i="14"/>
  <c r="I20" i="10"/>
  <c r="E21" i="14"/>
  <c r="I21" i="10"/>
  <c r="E22" i="14"/>
  <c r="I22" i="10"/>
  <c r="E23" i="14"/>
  <c r="O23" i="14"/>
  <c r="Q23" i="14"/>
  <c r="R23" i="14"/>
  <c r="I23" i="10"/>
  <c r="E24" i="14"/>
  <c r="I24" i="10"/>
  <c r="K24" i="10"/>
  <c r="L24" i="10"/>
  <c r="I3" i="10"/>
  <c r="E3" i="14"/>
  <c r="I4" i="11"/>
  <c r="K4" i="11"/>
  <c r="L4" i="11"/>
  <c r="I5" i="11"/>
  <c r="D5" i="14"/>
  <c r="I6" i="11"/>
  <c r="I7" i="11"/>
  <c r="D7" i="14"/>
  <c r="I8" i="11"/>
  <c r="I9" i="11"/>
  <c r="D9" i="14"/>
  <c r="I10" i="11"/>
  <c r="D10" i="14"/>
  <c r="I11" i="11"/>
  <c r="D11" i="14"/>
  <c r="I12" i="11"/>
  <c r="I13" i="11"/>
  <c r="D13" i="14"/>
  <c r="I14" i="11"/>
  <c r="I15" i="11"/>
  <c r="D15" i="14"/>
  <c r="I16" i="11"/>
  <c r="D16" i="14"/>
  <c r="I17" i="11"/>
  <c r="D17" i="14"/>
  <c r="I18" i="11"/>
  <c r="D18" i="14"/>
  <c r="I19" i="11"/>
  <c r="K19" i="11"/>
  <c r="L19" i="11"/>
  <c r="I20" i="11"/>
  <c r="I21" i="11"/>
  <c r="K21" i="11"/>
  <c r="L21" i="11"/>
  <c r="I22" i="11"/>
  <c r="D23" i="14"/>
  <c r="I23" i="11"/>
  <c r="K23" i="11"/>
  <c r="L23" i="11"/>
  <c r="I24" i="11"/>
  <c r="E25" i="11"/>
  <c r="F25" i="11"/>
  <c r="G25" i="11"/>
  <c r="I3" i="11"/>
  <c r="K3" i="11"/>
  <c r="L3" i="11"/>
  <c r="I5" i="8"/>
  <c r="G5" i="14"/>
  <c r="I6" i="8"/>
  <c r="G6" i="14"/>
  <c r="I7" i="8"/>
  <c r="G7" i="14"/>
  <c r="I8" i="8"/>
  <c r="I9" i="8"/>
  <c r="G9" i="14"/>
  <c r="I10" i="8"/>
  <c r="G10" i="14"/>
  <c r="I11" i="8"/>
  <c r="G11" i="14"/>
  <c r="I12" i="8"/>
  <c r="I13" i="8"/>
  <c r="I14" i="8"/>
  <c r="G14" i="14"/>
  <c r="I15" i="8"/>
  <c r="K15" i="8"/>
  <c r="L15" i="8"/>
  <c r="I16" i="8"/>
  <c r="G16" i="14"/>
  <c r="I17" i="8"/>
  <c r="G17" i="14"/>
  <c r="G19" i="14"/>
  <c r="I19" i="8"/>
  <c r="G20" i="14"/>
  <c r="I20" i="8"/>
  <c r="G21" i="14"/>
  <c r="I21" i="8"/>
  <c r="G22" i="14"/>
  <c r="I22" i="8"/>
  <c r="G23" i="14"/>
  <c r="I24" i="8"/>
  <c r="K24" i="8"/>
  <c r="L24" i="8"/>
  <c r="C25" i="8"/>
  <c r="I25" i="8"/>
  <c r="K25" i="8"/>
  <c r="L25" i="8"/>
  <c r="E25" i="8"/>
  <c r="F25" i="8"/>
  <c r="G25" i="8"/>
  <c r="G3" i="14"/>
  <c r="D3" i="14"/>
  <c r="N3" i="14"/>
  <c r="C4" i="14"/>
  <c r="C6" i="14"/>
  <c r="C8" i="14"/>
  <c r="C10" i="14"/>
  <c r="C12" i="14"/>
  <c r="C14" i="14"/>
  <c r="C18" i="14"/>
  <c r="C20" i="14"/>
  <c r="H4" i="14"/>
  <c r="H12" i="14"/>
  <c r="H13" i="14"/>
  <c r="H14" i="14"/>
  <c r="H16" i="14"/>
  <c r="H18" i="14"/>
  <c r="H19" i="14"/>
  <c r="G13" i="14"/>
  <c r="G24" i="14"/>
  <c r="F4" i="14"/>
  <c r="F5" i="14"/>
  <c r="F6" i="14"/>
  <c r="F7" i="14"/>
  <c r="F9" i="14"/>
  <c r="F10" i="14"/>
  <c r="F12" i="14"/>
  <c r="F14" i="14"/>
  <c r="F16" i="14"/>
  <c r="F18" i="14"/>
  <c r="F20" i="14"/>
  <c r="F22" i="14"/>
  <c r="E19" i="14"/>
  <c r="D4" i="14"/>
  <c r="D6" i="14"/>
  <c r="D8" i="14"/>
  <c r="D12" i="14"/>
  <c r="D14" i="14"/>
  <c r="D19" i="14"/>
  <c r="D21" i="14"/>
  <c r="L4" i="14"/>
  <c r="N4" i="14"/>
  <c r="O4" i="14" s="1"/>
  <c r="Q4" i="14" s="1"/>
  <c r="R4" i="14" s="1"/>
  <c r="I5" i="14"/>
  <c r="K5" i="14"/>
  <c r="L5" i="14"/>
  <c r="O5" i="14"/>
  <c r="Q5" i="14"/>
  <c r="R5" i="14" s="1"/>
  <c r="I10" i="14"/>
  <c r="K10" i="14"/>
  <c r="M10" i="14"/>
  <c r="L6" i="14"/>
  <c r="M6" i="14"/>
  <c r="N6" i="14"/>
  <c r="J9" i="14"/>
  <c r="K9" i="14"/>
  <c r="N9" i="14"/>
  <c r="O9" i="14" s="1"/>
  <c r="Q9" i="14" s="1"/>
  <c r="R9" i="14" s="1"/>
  <c r="M7" i="14"/>
  <c r="N7" i="14"/>
  <c r="O7" i="14" s="1"/>
  <c r="Q7" i="14" s="1"/>
  <c r="R7" i="14" s="1"/>
  <c r="K8" i="14"/>
  <c r="M8" i="14"/>
  <c r="K11" i="14"/>
  <c r="N11" i="14"/>
  <c r="J12" i="14"/>
  <c r="O12" i="14"/>
  <c r="Q12" i="14"/>
  <c r="R12" i="14"/>
  <c r="L12" i="14"/>
  <c r="N12" i="14"/>
  <c r="I13" i="14"/>
  <c r="K13" i="14"/>
  <c r="M13" i="14"/>
  <c r="N13" i="14"/>
  <c r="O13" i="14" s="1"/>
  <c r="Q13" i="14" s="1"/>
  <c r="R13" i="14" s="1"/>
  <c r="J14" i="14"/>
  <c r="O14" i="14"/>
  <c r="Q14" i="14"/>
  <c r="R14" i="14"/>
  <c r="N14" i="14"/>
  <c r="K16" i="14"/>
  <c r="M16" i="14"/>
  <c r="K15" i="14"/>
  <c r="L15" i="14"/>
  <c r="N17" i="14"/>
  <c r="J18" i="14"/>
  <c r="L18" i="14"/>
  <c r="M18" i="14"/>
  <c r="N18" i="14"/>
  <c r="K20" i="14"/>
  <c r="L20" i="14"/>
  <c r="M20" i="14"/>
  <c r="I21" i="14"/>
  <c r="J21" i="14"/>
  <c r="N21" i="14"/>
  <c r="K19" i="14"/>
  <c r="M19" i="14"/>
  <c r="N19" i="14"/>
  <c r="J22" i="14"/>
  <c r="M22" i="14"/>
  <c r="J24" i="14"/>
  <c r="L24" i="14"/>
  <c r="M24" i="14"/>
  <c r="N24" i="14"/>
  <c r="K25" i="14"/>
  <c r="M25" i="14"/>
  <c r="N25" i="14"/>
  <c r="I23" i="14"/>
  <c r="J23" i="14"/>
  <c r="K23" i="14"/>
  <c r="N23" i="14"/>
  <c r="P26" i="14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K24" i="13"/>
  <c r="L24" i="13"/>
  <c r="H24" i="13"/>
  <c r="D24" i="13"/>
  <c r="K23" i="13"/>
  <c r="L23" i="13"/>
  <c r="H23" i="13"/>
  <c r="D23" i="13"/>
  <c r="K22" i="13"/>
  <c r="L22" i="13"/>
  <c r="H22" i="13"/>
  <c r="D22" i="13"/>
  <c r="K21" i="13"/>
  <c r="L21" i="13"/>
  <c r="H21" i="13"/>
  <c r="D21" i="13"/>
  <c r="K20" i="13"/>
  <c r="L20" i="13"/>
  <c r="H20" i="13"/>
  <c r="D20" i="13"/>
  <c r="K19" i="13"/>
  <c r="L19" i="13"/>
  <c r="H19" i="13"/>
  <c r="D19" i="13"/>
  <c r="K18" i="13"/>
  <c r="L18" i="13"/>
  <c r="D18" i="13"/>
  <c r="H17" i="13"/>
  <c r="D17" i="13"/>
  <c r="K16" i="13"/>
  <c r="L16" i="13"/>
  <c r="H16" i="13"/>
  <c r="D16" i="13"/>
  <c r="H15" i="13"/>
  <c r="D15" i="13"/>
  <c r="K14" i="13"/>
  <c r="L14" i="13"/>
  <c r="H14" i="13"/>
  <c r="D14" i="13"/>
  <c r="H13" i="13"/>
  <c r="D13" i="13"/>
  <c r="K12" i="13"/>
  <c r="L12" i="13"/>
  <c r="H12" i="13"/>
  <c r="D12" i="13"/>
  <c r="H11" i="13"/>
  <c r="D11" i="13"/>
  <c r="K10" i="13"/>
  <c r="L10" i="13"/>
  <c r="H10" i="13"/>
  <c r="D10" i="13"/>
  <c r="H9" i="13"/>
  <c r="D9" i="13"/>
  <c r="K8" i="13"/>
  <c r="L8" i="13"/>
  <c r="H8" i="13"/>
  <c r="D8" i="13"/>
  <c r="H7" i="13"/>
  <c r="D7" i="13"/>
  <c r="K6" i="13"/>
  <c r="L6" i="13"/>
  <c r="H6" i="13"/>
  <c r="D6" i="13"/>
  <c r="H5" i="13"/>
  <c r="D5" i="13"/>
  <c r="K4" i="13"/>
  <c r="L4" i="13"/>
  <c r="H4" i="13"/>
  <c r="D4" i="13"/>
  <c r="H3" i="13"/>
  <c r="K23" i="2"/>
  <c r="L23" i="2"/>
  <c r="K21" i="2"/>
  <c r="L21" i="2"/>
  <c r="K19" i="2"/>
  <c r="L19" i="2"/>
  <c r="K16" i="2"/>
  <c r="L16" i="2"/>
  <c r="K14" i="2"/>
  <c r="L14" i="2"/>
  <c r="K12" i="2"/>
  <c r="L12" i="2"/>
  <c r="K10" i="2"/>
  <c r="L10" i="2"/>
  <c r="K8" i="2"/>
  <c r="L8" i="2"/>
  <c r="K6" i="2"/>
  <c r="L6" i="2"/>
  <c r="K5" i="2"/>
  <c r="L5" i="2"/>
  <c r="J25" i="6"/>
  <c r="H24" i="6"/>
  <c r="F24" i="6"/>
  <c r="H23" i="6"/>
  <c r="F23" i="6"/>
  <c r="D23" i="6"/>
  <c r="K22" i="6"/>
  <c r="L22" i="6"/>
  <c r="H22" i="6"/>
  <c r="F22" i="6"/>
  <c r="D22" i="6"/>
  <c r="H21" i="6"/>
  <c r="F21" i="6"/>
  <c r="D21" i="6"/>
  <c r="K20" i="6"/>
  <c r="L20" i="6"/>
  <c r="H20" i="6"/>
  <c r="F20" i="6"/>
  <c r="D20" i="6"/>
  <c r="H19" i="6"/>
  <c r="F19" i="6"/>
  <c r="D19" i="6"/>
  <c r="K18" i="6"/>
  <c r="L18" i="6"/>
  <c r="H18" i="6"/>
  <c r="F18" i="6"/>
  <c r="D18" i="6"/>
  <c r="H17" i="6"/>
  <c r="F17" i="6"/>
  <c r="D17" i="6"/>
  <c r="H16" i="6"/>
  <c r="H15" i="6"/>
  <c r="F15" i="6"/>
  <c r="D15" i="6"/>
  <c r="H14" i="6"/>
  <c r="F14" i="6"/>
  <c r="D14" i="6"/>
  <c r="K13" i="6"/>
  <c r="L13" i="6"/>
  <c r="H13" i="6"/>
  <c r="F13" i="6"/>
  <c r="D13" i="6"/>
  <c r="H12" i="6"/>
  <c r="F12" i="6"/>
  <c r="D12" i="6"/>
  <c r="H11" i="6"/>
  <c r="F11" i="6"/>
  <c r="D11" i="6"/>
  <c r="H10" i="6"/>
  <c r="F10" i="6"/>
  <c r="D10" i="6"/>
  <c r="K9" i="6"/>
  <c r="L9" i="6"/>
  <c r="H9" i="6"/>
  <c r="F9" i="6"/>
  <c r="D9" i="6"/>
  <c r="H8" i="6"/>
  <c r="F8" i="6"/>
  <c r="D8" i="6"/>
  <c r="H7" i="6"/>
  <c r="F7" i="6"/>
  <c r="D7" i="6"/>
  <c r="H6" i="6"/>
  <c r="F6" i="6"/>
  <c r="D6" i="6"/>
  <c r="K5" i="6"/>
  <c r="L5" i="6"/>
  <c r="H5" i="6"/>
  <c r="F5" i="6"/>
  <c r="D5" i="6"/>
  <c r="H4" i="6"/>
  <c r="F4" i="6"/>
  <c r="D4" i="6"/>
  <c r="H3" i="6"/>
  <c r="F3" i="6"/>
  <c r="D3" i="6"/>
  <c r="J25" i="8"/>
  <c r="D25" i="8"/>
  <c r="H24" i="8"/>
  <c r="F24" i="8"/>
  <c r="D24" i="8"/>
  <c r="K23" i="8"/>
  <c r="L23" i="8"/>
  <c r="H23" i="8"/>
  <c r="F23" i="8"/>
  <c r="D23" i="8"/>
  <c r="K22" i="8"/>
  <c r="L22" i="8"/>
  <c r="H22" i="8"/>
  <c r="F22" i="8"/>
  <c r="D22" i="8"/>
  <c r="H21" i="8"/>
  <c r="F21" i="8"/>
  <c r="D21" i="8"/>
  <c r="K20" i="8"/>
  <c r="L20" i="8"/>
  <c r="H20" i="8"/>
  <c r="F20" i="8"/>
  <c r="D20" i="8"/>
  <c r="K19" i="8"/>
  <c r="L19" i="8"/>
  <c r="H19" i="8"/>
  <c r="F19" i="8"/>
  <c r="D19" i="8"/>
  <c r="H17" i="8"/>
  <c r="F17" i="8"/>
  <c r="D17" i="8"/>
  <c r="K16" i="8"/>
  <c r="L16" i="8"/>
  <c r="H16" i="8"/>
  <c r="F16" i="8"/>
  <c r="D16" i="8"/>
  <c r="H15" i="8"/>
  <c r="F15" i="8"/>
  <c r="D15" i="8"/>
  <c r="K14" i="8"/>
  <c r="L14" i="8"/>
  <c r="H14" i="8"/>
  <c r="F14" i="8"/>
  <c r="D14" i="8"/>
  <c r="K13" i="8"/>
  <c r="L13" i="8"/>
  <c r="H13" i="8"/>
  <c r="F13" i="8"/>
  <c r="D13" i="8"/>
  <c r="H12" i="8"/>
  <c r="F12" i="8"/>
  <c r="D12" i="8"/>
  <c r="K11" i="8"/>
  <c r="L11" i="8"/>
  <c r="H11" i="8"/>
  <c r="F11" i="8"/>
  <c r="D11" i="8"/>
  <c r="K10" i="8"/>
  <c r="L10" i="8"/>
  <c r="H10" i="8"/>
  <c r="F10" i="8"/>
  <c r="D10" i="8"/>
  <c r="K9" i="8"/>
  <c r="L9" i="8"/>
  <c r="H9" i="8"/>
  <c r="F9" i="8"/>
  <c r="D9" i="8"/>
  <c r="H8" i="8"/>
  <c r="F8" i="8"/>
  <c r="D8" i="8"/>
  <c r="K7" i="8"/>
  <c r="L7" i="8"/>
  <c r="H7" i="8"/>
  <c r="F7" i="8"/>
  <c r="D7" i="8"/>
  <c r="K6" i="8"/>
  <c r="L6" i="8"/>
  <c r="H6" i="8"/>
  <c r="F6" i="8"/>
  <c r="D6" i="8"/>
  <c r="K5" i="8"/>
  <c r="L5" i="8"/>
  <c r="H5" i="8"/>
  <c r="F5" i="8"/>
  <c r="D5" i="8"/>
  <c r="K4" i="8"/>
  <c r="L4" i="8"/>
  <c r="H4" i="8"/>
  <c r="F4" i="8"/>
  <c r="D4" i="8"/>
  <c r="K3" i="8"/>
  <c r="L3" i="8"/>
  <c r="H3" i="8"/>
  <c r="F3" i="8"/>
  <c r="D3" i="8"/>
  <c r="J25" i="9"/>
  <c r="J25" i="11"/>
  <c r="H25" i="11"/>
  <c r="K22" i="11"/>
  <c r="L22" i="11"/>
  <c r="K20" i="11"/>
  <c r="L20" i="11"/>
  <c r="K18" i="11"/>
  <c r="L18" i="11"/>
  <c r="K14" i="11"/>
  <c r="L14" i="11"/>
  <c r="K12" i="11"/>
  <c r="L12" i="11"/>
  <c r="K10" i="11"/>
  <c r="L10" i="11"/>
  <c r="K8" i="11"/>
  <c r="L8" i="11"/>
  <c r="K6" i="11"/>
  <c r="L6" i="11"/>
  <c r="K24" i="5"/>
  <c r="L24" i="5"/>
  <c r="H24" i="5"/>
  <c r="F24" i="5"/>
  <c r="D24" i="5"/>
  <c r="K23" i="5"/>
  <c r="L23" i="5"/>
  <c r="H23" i="5"/>
  <c r="F23" i="5"/>
  <c r="D23" i="5"/>
  <c r="K22" i="5"/>
  <c r="L22" i="5"/>
  <c r="H22" i="5"/>
  <c r="F22" i="5"/>
  <c r="D22" i="5"/>
  <c r="K21" i="5"/>
  <c r="L21" i="5"/>
  <c r="H21" i="5"/>
  <c r="F21" i="5"/>
  <c r="D21" i="5"/>
  <c r="K20" i="5"/>
  <c r="L20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K14" i="5"/>
  <c r="L14" i="5"/>
  <c r="H14" i="5"/>
  <c r="F14" i="5"/>
  <c r="D14" i="5"/>
  <c r="K13" i="5"/>
  <c r="L13" i="5"/>
  <c r="H13" i="5"/>
  <c r="F13" i="5"/>
  <c r="D13" i="5"/>
  <c r="K12" i="5"/>
  <c r="L12" i="5"/>
  <c r="H12" i="5"/>
  <c r="F12" i="5"/>
  <c r="D12" i="5"/>
  <c r="K11" i="5"/>
  <c r="L11" i="5"/>
  <c r="H11" i="5"/>
  <c r="F11" i="5"/>
  <c r="D11" i="5"/>
  <c r="H10" i="5"/>
  <c r="F10" i="5"/>
  <c r="D10" i="5"/>
  <c r="K9" i="5"/>
  <c r="L9" i="5"/>
  <c r="H9" i="5"/>
  <c r="F9" i="5"/>
  <c r="D9" i="5"/>
  <c r="H8" i="5"/>
  <c r="F8" i="5"/>
  <c r="D8" i="5"/>
  <c r="K7" i="5"/>
  <c r="L7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F25" i="10"/>
  <c r="D25" i="10"/>
  <c r="K22" i="10"/>
  <c r="L22" i="10"/>
  <c r="K20" i="10"/>
  <c r="L20" i="10"/>
  <c r="K16" i="10"/>
  <c r="L16" i="10"/>
  <c r="K11" i="10"/>
  <c r="L11" i="10"/>
  <c r="K4" i="10"/>
  <c r="L4" i="10"/>
  <c r="K18" i="7"/>
  <c r="L18" i="7"/>
  <c r="K16" i="7"/>
  <c r="L16" i="7"/>
  <c r="K15" i="7"/>
  <c r="L15" i="7"/>
  <c r="K14" i="7"/>
  <c r="L14" i="7"/>
  <c r="K13" i="7"/>
  <c r="L13" i="7"/>
  <c r="K12" i="7"/>
  <c r="L12" i="7"/>
  <c r="K11" i="7"/>
  <c r="L11" i="7"/>
  <c r="K10" i="7"/>
  <c r="L10" i="7"/>
  <c r="K9" i="7"/>
  <c r="L9" i="7"/>
  <c r="K7" i="7"/>
  <c r="L7" i="7"/>
  <c r="K5" i="7"/>
  <c r="L5" i="7"/>
  <c r="K4" i="7"/>
  <c r="L4" i="7"/>
  <c r="J25" i="7"/>
  <c r="F25" i="7"/>
  <c r="I24" i="14"/>
  <c r="O24" i="14"/>
  <c r="Q24" i="14"/>
  <c r="R24" i="14"/>
  <c r="K23" i="6"/>
  <c r="L23" i="6"/>
  <c r="I18" i="14"/>
  <c r="I14" i="14"/>
  <c r="K14" i="6"/>
  <c r="L14" i="6"/>
  <c r="I12" i="14"/>
  <c r="K12" i="6"/>
  <c r="L12" i="6"/>
  <c r="I6" i="14"/>
  <c r="K6" i="6"/>
  <c r="L6" i="6"/>
  <c r="I20" i="14"/>
  <c r="I8" i="14"/>
  <c r="G25" i="14"/>
  <c r="K7" i="2"/>
  <c r="L7" i="2"/>
  <c r="K11" i="2"/>
  <c r="L11" i="2"/>
  <c r="K13" i="2"/>
  <c r="L13" i="2"/>
  <c r="K17" i="2"/>
  <c r="L17" i="2"/>
  <c r="K18" i="2"/>
  <c r="L18" i="2"/>
  <c r="K24" i="2"/>
  <c r="L24" i="2"/>
  <c r="K5" i="13"/>
  <c r="L5" i="13"/>
  <c r="K15" i="13"/>
  <c r="L15" i="13"/>
  <c r="K24" i="14"/>
  <c r="K18" i="14"/>
  <c r="K3" i="6"/>
  <c r="L3" i="6"/>
  <c r="K21" i="7"/>
  <c r="L21" i="7"/>
  <c r="K23" i="7"/>
  <c r="L23" i="7"/>
  <c r="H25" i="7"/>
  <c r="I25" i="7"/>
  <c r="K25" i="7"/>
  <c r="L25" i="7"/>
  <c r="I3" i="7"/>
  <c r="K3" i="7"/>
  <c r="L3" i="7"/>
  <c r="D25" i="7"/>
  <c r="K19" i="7"/>
  <c r="L19" i="7"/>
  <c r="K20" i="7"/>
  <c r="L20" i="7"/>
  <c r="K22" i="7"/>
  <c r="L22" i="7"/>
  <c r="K24" i="7"/>
  <c r="L24" i="7"/>
  <c r="K19" i="3"/>
  <c r="L19" i="3" s="1"/>
  <c r="M11" i="14"/>
  <c r="F25" i="2"/>
  <c r="L21" i="14"/>
  <c r="H25" i="6"/>
  <c r="G18" i="14"/>
  <c r="D24" i="14"/>
  <c r="D22" i="14"/>
  <c r="K7" i="11"/>
  <c r="L7" i="11"/>
  <c r="K11" i="11"/>
  <c r="L11" i="11"/>
  <c r="K13" i="11"/>
  <c r="L13" i="11"/>
  <c r="K17" i="11"/>
  <c r="L17" i="11"/>
  <c r="D25" i="11"/>
  <c r="C24" i="14"/>
  <c r="K13" i="12"/>
  <c r="L13" i="12"/>
  <c r="K11" i="12"/>
  <c r="L11" i="12"/>
  <c r="K9" i="12"/>
  <c r="L9" i="12"/>
  <c r="K7" i="12"/>
  <c r="L7" i="12"/>
  <c r="K5" i="12"/>
  <c r="L5" i="12"/>
  <c r="I22" i="14"/>
  <c r="F24" i="14"/>
  <c r="F25" i="14"/>
  <c r="F23" i="14"/>
  <c r="F21" i="14"/>
  <c r="F19" i="14"/>
  <c r="F13" i="14"/>
  <c r="F11" i="14"/>
  <c r="O19" i="14"/>
  <c r="Q19" i="14"/>
  <c r="R19" i="14"/>
  <c r="C17" i="14"/>
  <c r="G8" i="14"/>
  <c r="K8" i="8"/>
  <c r="L8" i="8"/>
  <c r="K24" i="6"/>
  <c r="L24" i="6"/>
  <c r="I25" i="14"/>
  <c r="K16" i="5"/>
  <c r="L16" i="5"/>
  <c r="K22" i="2"/>
  <c r="L22" i="2"/>
  <c r="L23" i="14"/>
  <c r="K16" i="11"/>
  <c r="L16" i="11"/>
  <c r="K11" i="6"/>
  <c r="L11" i="6"/>
  <c r="I11" i="14"/>
  <c r="F25" i="5"/>
  <c r="K22" i="14"/>
  <c r="G12" i="14"/>
  <c r="K12" i="8"/>
  <c r="L12" i="8"/>
  <c r="K24" i="11"/>
  <c r="L24" i="11"/>
  <c r="D25" i="14"/>
  <c r="K17" i="6"/>
  <c r="L17" i="6"/>
  <c r="I17" i="14"/>
  <c r="H25" i="8"/>
  <c r="D20" i="14"/>
  <c r="H25" i="3"/>
  <c r="F25" i="3"/>
  <c r="C21" i="14"/>
  <c r="K20" i="12"/>
  <c r="L20" i="12"/>
  <c r="C3" i="14"/>
  <c r="C15" i="14"/>
  <c r="I25" i="12"/>
  <c r="K25" i="12"/>
  <c r="L25" i="12"/>
  <c r="C22" i="14"/>
  <c r="C16" i="14"/>
  <c r="C26" i="14"/>
  <c r="K9" i="11"/>
  <c r="L9" i="11"/>
  <c r="I25" i="11"/>
  <c r="K25" i="11"/>
  <c r="L25" i="11"/>
  <c r="K15" i="11"/>
  <c r="L15" i="11"/>
  <c r="K5" i="11"/>
  <c r="L5" i="11"/>
  <c r="D26" i="14"/>
  <c r="K13" i="10"/>
  <c r="L13" i="10"/>
  <c r="K15" i="10"/>
  <c r="L15" i="10"/>
  <c r="K18" i="10"/>
  <c r="L18" i="10"/>
  <c r="K6" i="10"/>
  <c r="L6" i="10"/>
  <c r="E25" i="14"/>
  <c r="O25" i="14"/>
  <c r="Q25" i="14"/>
  <c r="R25" i="14"/>
  <c r="K5" i="10"/>
  <c r="L5" i="10"/>
  <c r="K8" i="10"/>
  <c r="L8" i="10"/>
  <c r="K3" i="10"/>
  <c r="L3" i="10"/>
  <c r="K19" i="10"/>
  <c r="L19" i="10"/>
  <c r="K10" i="10"/>
  <c r="L10" i="10"/>
  <c r="K17" i="10"/>
  <c r="L17" i="10"/>
  <c r="I25" i="10"/>
  <c r="K25" i="10"/>
  <c r="L25" i="10"/>
  <c r="E26" i="14"/>
  <c r="K12" i="10"/>
  <c r="L12" i="10"/>
  <c r="K7" i="10"/>
  <c r="L7" i="10"/>
  <c r="K9" i="10"/>
  <c r="L9" i="10"/>
  <c r="K21" i="10"/>
  <c r="L21" i="10"/>
  <c r="K23" i="10"/>
  <c r="L23" i="10"/>
  <c r="F8" i="14"/>
  <c r="I25" i="9"/>
  <c r="K25" i="9"/>
  <c r="L25" i="9"/>
  <c r="F15" i="14"/>
  <c r="F17" i="14"/>
  <c r="D25" i="9"/>
  <c r="F3" i="14"/>
  <c r="F26" i="14"/>
  <c r="G15" i="14"/>
  <c r="K21" i="8"/>
  <c r="L21" i="8"/>
  <c r="K17" i="8"/>
  <c r="L17" i="8"/>
  <c r="G26" i="14"/>
  <c r="K8" i="7"/>
  <c r="L8" i="7"/>
  <c r="H6" i="14"/>
  <c r="H3" i="14"/>
  <c r="K17" i="7"/>
  <c r="L17" i="7"/>
  <c r="O18" i="14"/>
  <c r="H26" i="14"/>
  <c r="Q18" i="14"/>
  <c r="R18" i="14"/>
  <c r="K15" i="6"/>
  <c r="L15" i="6"/>
  <c r="I7" i="14"/>
  <c r="I16" i="14"/>
  <c r="K4" i="6"/>
  <c r="L4" i="6"/>
  <c r="I25" i="6"/>
  <c r="K25" i="6"/>
  <c r="L25" i="6"/>
  <c r="D25" i="6"/>
  <c r="I26" i="14"/>
  <c r="K19" i="5"/>
  <c r="L19" i="5"/>
  <c r="K17" i="5"/>
  <c r="L17" i="5"/>
  <c r="K8" i="5"/>
  <c r="L8" i="5"/>
  <c r="J19" i="14"/>
  <c r="K4" i="5"/>
  <c r="L4" i="5"/>
  <c r="K6" i="5"/>
  <c r="L6" i="5"/>
  <c r="K15" i="5"/>
  <c r="L15" i="5"/>
  <c r="K10" i="5"/>
  <c r="L10" i="5"/>
  <c r="K5" i="5"/>
  <c r="L5" i="5"/>
  <c r="I25" i="5"/>
  <c r="K25" i="5"/>
  <c r="L25" i="5"/>
  <c r="J26" i="14"/>
  <c r="K3" i="5"/>
  <c r="L3" i="5"/>
  <c r="K7" i="14"/>
  <c r="K21" i="14"/>
  <c r="O21" i="14"/>
  <c r="Q21" i="14"/>
  <c r="R21" i="14"/>
  <c r="K17" i="1"/>
  <c r="L17" i="1"/>
  <c r="I25" i="1"/>
  <c r="K25" i="1"/>
  <c r="L25" i="1"/>
  <c r="K4" i="1"/>
  <c r="L4" i="1"/>
  <c r="K26" i="14"/>
  <c r="K3" i="2"/>
  <c r="L3" i="2"/>
  <c r="I25" i="2"/>
  <c r="K25" i="2"/>
  <c r="L25" i="2"/>
  <c r="L9" i="14"/>
  <c r="L26" i="14"/>
  <c r="K9" i="13"/>
  <c r="L9" i="13"/>
  <c r="M17" i="14"/>
  <c r="O17" i="14"/>
  <c r="Q17" i="14"/>
  <c r="R17" i="14" s="1"/>
  <c r="K21" i="3" l="1"/>
  <c r="L21" i="3" s="1"/>
  <c r="N15" i="14"/>
  <c r="O15" i="14" s="1"/>
  <c r="Q15" i="14" s="1"/>
  <c r="R15" i="14" s="1"/>
  <c r="I25" i="3"/>
  <c r="K25" i="3" s="1"/>
  <c r="L25" i="3" s="1"/>
  <c r="N26" i="14"/>
  <c r="O8" i="14"/>
  <c r="Q8" i="14" s="1"/>
  <c r="R8" i="14" s="1"/>
  <c r="D25" i="3"/>
  <c r="I3" i="13"/>
  <c r="C25" i="13"/>
  <c r="D3" i="13"/>
  <c r="D25" i="13" l="1"/>
  <c r="I25" i="13"/>
  <c r="K25" i="13" s="1"/>
  <c r="L25" i="13" s="1"/>
  <c r="K3" i="13"/>
  <c r="L3" i="13" s="1"/>
  <c r="M3" i="14"/>
  <c r="M26" i="14" l="1"/>
  <c r="O3" i="14"/>
  <c r="Q3" i="14" l="1"/>
  <c r="R3" i="14" s="1"/>
  <c r="O26" i="14"/>
  <c r="Q26" i="14" s="1"/>
  <c r="R26" i="14" s="1"/>
</calcChain>
</file>

<file path=xl/sharedStrings.xml><?xml version="1.0" encoding="utf-8"?>
<sst xmlns="http://schemas.openxmlformats.org/spreadsheetml/2006/main" count="832" uniqueCount="96">
  <si>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</si>
  <si>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</si>
  <si>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</si>
  <si>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</si>
  <si>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</si>
  <si>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</si>
  <si>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</si>
  <si>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</si>
  <si>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</si>
  <si>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</si>
  <si>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</si>
  <si>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</si>
  <si>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</si>
  <si>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</si>
  <si>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</si>
  <si>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</si>
  <si>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</si>
  <si>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</si>
  <si>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</si>
  <si>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</si>
  <si>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</si>
  <si>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</si>
  <si>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</si>
  <si>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</si>
  <si>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</si>
  <si>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</si>
  <si>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</si>
  <si>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</si>
  <si>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</si>
  <si>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</si>
  <si>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</si>
  <si>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</si>
  <si>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</si>
  <si>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</si>
  <si>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</si>
  <si>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</si>
  <si>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</si>
  <si>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</si>
  <si>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</si>
  <si>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</si>
  <si>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</si>
  <si>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</si>
  <si>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</si>
  <si>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</si>
  <si>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</si>
  <si>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</si>
  <si>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</si>
  <si>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</si>
  <si>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</si>
  <si>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</si>
  <si>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</si>
  <si>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</si>
  <si>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</si>
  <si>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</si>
  <si>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</si>
  <si>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</si>
  <si>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</si>
  <si>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</si>
  <si>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</si>
  <si>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</si>
  <si>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</si>
  <si>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</si>
  <si>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</si>
  <si>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</si>
  <si>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</si>
  <si>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Availability with crew of 3 or more</t>
  </si>
  <si>
    <t>TOTAL HOURS NOT AVAILABLE WITH CREW OF 3 OR MORE</t>
  </si>
  <si>
    <t>28 DAYS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</si>
  <si>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</si>
  <si>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</si>
  <si>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</si>
  <si>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</si>
  <si>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</si>
  <si>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</si>
  <si>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</si>
  <si>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</si>
  <si>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</si>
  <si>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</si>
  <si>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</si>
  <si>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</si>
  <si>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</si>
  <si>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</si>
  <si>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</si>
  <si>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</si>
  <si>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LESS THAN 2 CREW</t>
  </si>
  <si>
    <t>As of Sept 2012 16P4 is reported as minimum crew of 2, due to its Water Carrier status.</t>
  </si>
  <si>
    <t>Total hours not available with at least 2 crew</t>
  </si>
  <si>
    <t>Total hours available with 2 or more crew</t>
  </si>
  <si>
    <t>03P2</t>
  </si>
  <si>
    <t>02P2</t>
  </si>
  <si>
    <t>08P2</t>
  </si>
  <si>
    <t>09P2</t>
  </si>
  <si>
    <t>10P2</t>
  </si>
  <si>
    <t>17P2</t>
  </si>
  <si>
    <t>16W4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</si>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</sst>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/>
    <xf numFmtId="10" fontId="2" fillId="0" borderId="1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0" fontId="1" fillId="0" borderId="2" xfId="0" applyFont="1" applyFill="1" applyBorder="1"/>
    <xf numFmtId="0" fontId="2" fillId="0" borderId="1" xfId="0" applyFont="1" applyFill="1" applyBorder="1"/>
    <xf numFmtId="46" fontId="2" fillId="0" borderId="1" xfId="0" applyNumberFormat="1" applyFont="1" applyFill="1" applyBorder="1"/>
    <xf numFmtId="46" fontId="2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46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6" fontId="0" fillId="0" borderId="0" xfId="0" applyNumberFormat="1"/>
    <xf numFmtId="46" fontId="8" fillId="0" borderId="0" xfId="0" applyNumberFormat="1" applyFont="1"/>
    <xf numFmtId="46" fontId="2" fillId="0" borderId="0" xfId="0" applyNumberFormat="1" applyFont="1" applyFill="1" applyBorder="1" applyAlignment="1">
      <alignment horizontal="right"/>
    </xf>
    <xf numFmtId="46" fontId="9" fillId="0" borderId="0" xfId="0" applyNumberFormat="1" applyFont="1"/>
    <xf numFmtId="46" fontId="8" fillId="0" borderId="0" xfId="0" quotePrefix="1" applyNumberFormat="1" applyFont="1"/>
    <xf numFmtId="0" fontId="7" fillId="0" borderId="0" xfId="0" applyFont="1"/>
    <xf numFmtId="1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right"/>
    </xf>
    <xf numFmtId="10" fontId="11" fillId="0" borderId="1" xfId="0" applyNumberFormat="1" applyFont="1" applyFill="1" applyBorder="1"/>
    <xf numFmtId="46" fontId="12" fillId="0" borderId="1" xfId="0" applyNumberFormat="1" applyFont="1" applyFill="1" applyBorder="1"/>
    <xf numFmtId="10" fontId="12" fillId="0" borderId="1" xfId="0" applyNumberFormat="1" applyFont="1" applyFill="1" applyBorder="1"/>
    <xf numFmtId="46" fontId="2" fillId="0" borderId="5" xfId="0" applyNumberFormat="1" applyFont="1" applyFill="1" applyBorder="1"/>
    <xf numFmtId="10" fontId="2" fillId="0" borderId="5" xfId="0" applyNumberFormat="1" applyFont="1" applyFill="1" applyBorder="1"/>
    <xf numFmtId="0" fontId="13" fillId="0" borderId="3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46" fontId="1" fillId="0" borderId="5" xfId="0" applyNumberFormat="1" applyFont="1" applyFill="1" applyBorder="1" applyAlignment="1">
      <alignment horizontal="right"/>
    </xf>
    <xf numFmtId="46" fontId="8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0" fontId="2" fillId="0" borderId="8" xfId="0" applyNumberFormat="1" applyFont="1" applyFill="1" applyBorder="1"/>
    <xf numFmtId="46" fontId="1" fillId="0" borderId="8" xfId="0" applyNumberFormat="1" applyFont="1" applyFill="1" applyBorder="1" applyAlignment="1">
      <alignment horizontal="right"/>
    </xf>
    <xf numFmtId="0" fontId="15" fillId="0" borderId="0" xfId="0" applyFont="1"/>
    <xf numFmtId="0" fontId="1" fillId="0" borderId="1" xfId="0" applyFont="1" applyBorder="1"/>
    <xf numFmtId="10" fontId="3" fillId="0" borderId="1" xfId="0" applyNumberFormat="1" applyFont="1" applyFill="1" applyBorder="1"/>
    <xf numFmtId="46" fontId="3" fillId="0" borderId="1" xfId="0" applyNumberFormat="1" applyFont="1" applyFill="1" applyBorder="1"/>
    <xf numFmtId="46" fontId="1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6" fontId="3" fillId="0" borderId="1" xfId="0" applyNumberFormat="1" applyFont="1" applyBorder="1"/>
    <xf numFmtId="46" fontId="2" fillId="0" borderId="5" xfId="0" applyNumberFormat="1" applyFont="1" applyBorder="1"/>
    <xf numFmtId="46" fontId="0" fillId="0" borderId="1" xfId="0" applyNumberFormat="1" applyBorder="1"/>
    <xf numFmtId="46" fontId="1" fillId="0" borderId="10" xfId="0" applyNumberFormat="1" applyFont="1" applyFill="1" applyBorder="1" applyAlignment="1">
      <alignment horizontal="right"/>
    </xf>
    <xf numFmtId="46" fontId="2" fillId="0" borderId="4" xfId="0" applyNumberFormat="1" applyFont="1" applyFill="1" applyBorder="1"/>
    <xf numFmtId="10" fontId="2" fillId="0" borderId="4" xfId="0" applyNumberFormat="1" applyFont="1" applyFill="1" applyBorder="1"/>
    <xf numFmtId="46" fontId="2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46" fontId="0" fillId="2" borderId="0" xfId="0" applyNumberFormat="1" applyFill="1"/>
    <xf numFmtId="46" fontId="2" fillId="2" borderId="1" xfId="0" applyNumberFormat="1" applyFont="1" applyFill="1" applyBorder="1"/>
    <xf numFmtId="46" fontId="12" fillId="2" borderId="1" xfId="0" applyNumberFormat="1" applyFont="1" applyFill="1" applyBorder="1"/>
    <xf numFmtId="0" fontId="0" fillId="2" borderId="0" xfId="0" applyFill="1"/>
    <xf numFmtId="46" fontId="1" fillId="2" borderId="8" xfId="0" applyNumberFormat="1" applyFont="1" applyFill="1" applyBorder="1" applyAlignment="1">
      <alignment horizontal="right"/>
    </xf>
    <xf numFmtId="0" fontId="11" fillId="0" borderId="0" xfId="0" applyFont="1"/>
    <xf numFmtId="46" fontId="2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/>
    <xf numFmtId="46" fontId="3" fillId="0" borderId="5" xfId="0" applyNumberFormat="1" applyFont="1" applyFill="1" applyBorder="1" applyAlignment="1">
      <alignment horizontal="right"/>
    </xf>
    <xf numFmtId="46" fontId="3" fillId="0" borderId="5" xfId="0" applyNumberFormat="1" applyFont="1" applyFill="1" applyBorder="1"/>
    <xf numFmtId="46" fontId="3" fillId="0" borderId="5" xfId="0" applyNumberFormat="1" applyFont="1" applyBorder="1"/>
    <xf numFmtId="46" fontId="0" fillId="0" borderId="5" xfId="0" applyNumberFormat="1" applyBorder="1"/>
    <xf numFmtId="46" fontId="2" fillId="0" borderId="11" xfId="0" applyNumberFormat="1" applyFont="1" applyBorder="1"/>
    <xf numFmtId="10" fontId="2" fillId="0" borderId="12" xfId="0" applyNumberFormat="1" applyFont="1" applyFill="1" applyBorder="1"/>
    <xf numFmtId="46" fontId="2" fillId="0" borderId="13" xfId="0" applyNumberFormat="1" applyFont="1" applyBorder="1"/>
    <xf numFmtId="10" fontId="2" fillId="0" borderId="14" xfId="0" applyNumberFormat="1" applyFont="1" applyFill="1" applyBorder="1"/>
    <xf numFmtId="46" fontId="2" fillId="0" borderId="13" xfId="0" applyNumberFormat="1" applyFont="1" applyFill="1" applyBorder="1" applyAlignment="1">
      <alignment horizontal="right"/>
    </xf>
    <xf numFmtId="46" fontId="2" fillId="0" borderId="15" xfId="0" applyNumberFormat="1" applyFont="1" applyFill="1" applyBorder="1" applyAlignment="1">
      <alignment horizontal="right"/>
    </xf>
    <xf numFmtId="10" fontId="2" fillId="0" borderId="16" xfId="0" applyNumberFormat="1" applyFont="1" applyFill="1" applyBorder="1"/>
    <xf numFmtId="46" fontId="2" fillId="0" borderId="17" xfId="0" applyNumberFormat="1" applyFont="1" applyBorder="1"/>
    <xf numFmtId="46" fontId="2" fillId="0" borderId="18" xfId="0" applyNumberFormat="1" applyFont="1" applyBorder="1"/>
    <xf numFmtId="46" fontId="2" fillId="0" borderId="18" xfId="0" applyNumberFormat="1" applyFont="1" applyFill="1" applyBorder="1" applyAlignment="1">
      <alignment horizontal="right"/>
    </xf>
    <xf numFmtId="46" fontId="2" fillId="0" borderId="19" xfId="0" applyNumberFormat="1" applyFont="1" applyFill="1" applyBorder="1" applyAlignment="1">
      <alignment horizontal="right"/>
    </xf>
    <xf numFmtId="46" fontId="2" fillId="0" borderId="11" xfId="0" applyNumberFormat="1" applyFont="1" applyFill="1" applyBorder="1" applyAlignment="1">
      <alignment horizontal="right"/>
    </xf>
    <xf numFmtId="46" fontId="11" fillId="0" borderId="5" xfId="0" applyNumberFormat="1" applyFont="1" applyBorder="1"/>
    <xf numFmtId="10" fontId="11" fillId="0" borderId="5" xfId="0" applyNumberFormat="1" applyFont="1" applyFill="1" applyBorder="1"/>
    <xf numFmtId="46" fontId="11" fillId="0" borderId="5" xfId="0" applyNumberFormat="1" applyFont="1" applyFill="1" applyBorder="1" applyAlignment="1">
      <alignment horizontal="right"/>
    </xf>
    <xf numFmtId="10" fontId="2" fillId="0" borderId="20" xfId="0" applyNumberFormat="1" applyFont="1" applyFill="1" applyBorder="1"/>
    <xf numFmtId="46" fontId="2" fillId="0" borderId="20" xfId="0" applyNumberFormat="1" applyFont="1" applyFill="1" applyBorder="1" applyAlignment="1">
      <alignment horizontal="right"/>
    </xf>
    <xf numFmtId="46" fontId="2" fillId="0" borderId="20" xfId="0" applyNumberFormat="1" applyFont="1" applyBorder="1"/>
    <xf numFmtId="10" fontId="2" fillId="0" borderId="21" xfId="0" applyNumberFormat="1" applyFont="1" applyFill="1" applyBorder="1"/>
    <xf numFmtId="46" fontId="2" fillId="0" borderId="21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 wrapText="1" shrinkToFit="1"/>
    </xf>
    <xf numFmtId="0" fontId="14" fillId="0" borderId="7" xfId="0" applyFont="1" applyBorder="1" applyAlignment="1">
      <alignment horizontal="center" wrapText="1" shrinkToFit="1"/>
    </xf>
    <xf numFmtId="0" fontId="14" fillId="0" borderId="4" xfId="0" applyFont="1" applyBorder="1" applyAlignment="1">
      <alignment horizontal="center" wrapText="1" shrinkToFit="1"/>
    </xf>
    <xf numFmtId="0" fontId="14" fillId="0" borderId="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7" fontId="4" fillId="0" borderId="0" xfId="0" applyNumberFormat="1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 shrinkToFit="1"/>
    </xf>
    <xf numFmtId="0" fontId="14" fillId="2" borderId="7" xfId="0" applyFont="1" applyFill="1" applyBorder="1" applyAlignment="1">
      <alignment horizontal="center" wrapText="1" shrinkToFit="1"/>
    </xf>
    <xf numFmtId="0" fontId="14" fillId="2" borderId="4" xfId="0" applyFont="1" applyFill="1" applyBorder="1" applyAlignment="1">
      <alignment horizontal="center" wrapText="1" shrinkToFit="1"/>
    </xf>
    <xf numFmtId="0" fontId="14" fillId="2" borderId="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9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8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2.5703125" customWidth="1"/>
    <col min="7" max="8" width="10.7109375" customWidth="1"/>
    <col min="9" max="9" width="17.7109375" customWidth="1"/>
    <col min="10" max="11" width="18" customWidth="1"/>
    <col min="12" max="12" width="10.7109375" customWidth="1"/>
    <col min="13" max="13" width="20.7109375" customWidth="1"/>
  </cols>
  <sheetData>
    <row r="1" spans="1:12" ht="49.5" customHeight="1" thickBot="1" x14ac:dyDescent="0.25">
      <c r="A1" s="119">
        <v>41730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24"/>
    </row>
    <row r="2" spans="1:12" ht="48" customHeight="1" thickBot="1" x14ac:dyDescent="0.3">
      <c r="A2" s="121"/>
      <c r="B2" s="122"/>
      <c r="C2" s="68" t="s">
        <v>46</v>
      </c>
      <c r="D2" s="68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25"/>
    </row>
    <row r="3" spans="1:12" ht="16.5" thickBot="1" x14ac:dyDescent="0.3">
      <c r="A3" s="9" t="s">
        <v>0</v>
      </c>
      <c r="B3" s="12" t="s">
        <v>68</v>
      </c>
      <c r="C3" s="69">
        <v>1.7381944444444444</v>
      </c>
      <c r="D3" s="65">
        <f t="shared" ref="D3:D25" si="0">SUM(C3/J3)</f>
        <v>5.7939814814814812E-2</v>
      </c>
      <c r="E3" s="66">
        <v>0</v>
      </c>
      <c r="F3" s="65">
        <f t="shared" ref="F3:F25" si="1">SUM(E3/J3)</f>
        <v>0</v>
      </c>
      <c r="G3" s="69">
        <v>3.4722222222222224E-2</v>
      </c>
      <c r="H3" s="65">
        <f t="shared" ref="H3:H25" si="2">SUM(G3/J3)</f>
        <v>1.1574074074074076E-3</v>
      </c>
      <c r="I3" s="67">
        <f>SUM(C3+E3+G3)</f>
        <v>1.7729166666666667</v>
      </c>
      <c r="J3" s="7">
        <v>30</v>
      </c>
      <c r="K3" s="26" t="str">
        <f t="shared" ref="K3:K24" si="3" xml:space="preserve"> TEXT(J3-I3, "[H]:MM:SS")</f>
        <v>677:27:00</v>
      </c>
      <c r="L3" s="27">
        <f>SUM(K3/J3)</f>
        <v>0.94090277777777787</v>
      </c>
    </row>
    <row r="4" spans="1:12" ht="16.5" thickBot="1" x14ac:dyDescent="0.3">
      <c r="A4" s="9" t="s">
        <v>2</v>
      </c>
      <c r="B4" s="12" t="s">
        <v>88</v>
      </c>
      <c r="C4" s="66">
        <v>0</v>
      </c>
      <c r="D4" s="65">
        <f t="shared" si="0"/>
        <v>0</v>
      </c>
      <c r="E4" s="66">
        <v>0</v>
      </c>
      <c r="F4" s="65">
        <f t="shared" si="1"/>
        <v>0</v>
      </c>
      <c r="G4" s="66">
        <v>0</v>
      </c>
      <c r="H4" s="65">
        <f t="shared" si="2"/>
        <v>0</v>
      </c>
      <c r="I4" s="67">
        <f t="shared" ref="I4:I25" si="4">SUM(C4+E4+G4)</f>
        <v>0</v>
      </c>
      <c r="J4" s="7">
        <v>30</v>
      </c>
      <c r="K4" s="26" t="str">
        <f t="shared" si="3"/>
        <v>720:00:00</v>
      </c>
      <c r="L4" s="27">
        <f t="shared" ref="L4:L25" si="5">SUM(K4/J4)</f>
        <v>1</v>
      </c>
    </row>
    <row r="5" spans="1:12" ht="16.5" thickBot="1" x14ac:dyDescent="0.3">
      <c r="A5" s="9" t="s">
        <v>48</v>
      </c>
      <c r="B5" s="12" t="s">
        <v>69</v>
      </c>
      <c r="C5" s="66">
        <v>0</v>
      </c>
      <c r="D5" s="65">
        <f t="shared" si="0"/>
        <v>0</v>
      </c>
      <c r="E5" s="66">
        <v>0</v>
      </c>
      <c r="F5" s="65">
        <f t="shared" si="1"/>
        <v>0</v>
      </c>
      <c r="G5" s="69">
        <v>3.472222222222222E-3</v>
      </c>
      <c r="H5" s="65">
        <f t="shared" si="2"/>
        <v>1.1574074074074073E-4</v>
      </c>
      <c r="I5" s="67">
        <f t="shared" si="4"/>
        <v>3.472222222222222E-3</v>
      </c>
      <c r="J5" s="7">
        <v>30</v>
      </c>
      <c r="K5" s="26" t="str">
        <f t="shared" si="3"/>
        <v>719:55:00</v>
      </c>
      <c r="L5" s="27">
        <f t="shared" si="5"/>
        <v>0.99988425925925917</v>
      </c>
    </row>
    <row r="6" spans="1:12" ht="16.5" thickBot="1" x14ac:dyDescent="0.3">
      <c r="A6" s="9" t="s">
        <v>5</v>
      </c>
      <c r="B6" s="12" t="s">
        <v>89</v>
      </c>
      <c r="C6" s="66">
        <v>0</v>
      </c>
      <c r="D6" s="65">
        <f t="shared" si="0"/>
        <v>0</v>
      </c>
      <c r="E6" s="66">
        <v>0</v>
      </c>
      <c r="F6" s="65">
        <f t="shared" si="1"/>
        <v>0</v>
      </c>
      <c r="G6" s="69">
        <v>1.5277777777777777E-2</v>
      </c>
      <c r="H6" s="65">
        <f t="shared" si="2"/>
        <v>5.0925925925925921E-4</v>
      </c>
      <c r="I6" s="67">
        <f t="shared" si="4"/>
        <v>1.5277777777777777E-2</v>
      </c>
      <c r="J6" s="7">
        <v>30</v>
      </c>
      <c r="K6" s="26" t="str">
        <f t="shared" si="3"/>
        <v>719:38:00</v>
      </c>
      <c r="L6" s="27">
        <f t="shared" si="5"/>
        <v>0.99949074074074074</v>
      </c>
    </row>
    <row r="7" spans="1:12" ht="16.5" thickBot="1" x14ac:dyDescent="0.3">
      <c r="A7" s="9" t="s">
        <v>7</v>
      </c>
      <c r="B7" s="12" t="s">
        <v>90</v>
      </c>
      <c r="C7" s="66">
        <v>0</v>
      </c>
      <c r="D7" s="65">
        <f t="shared" si="0"/>
        <v>0</v>
      </c>
      <c r="E7" s="69">
        <v>1.0416666666666666E-2</v>
      </c>
      <c r="F7" s="65">
        <f t="shared" si="1"/>
        <v>3.4722222222222218E-4</v>
      </c>
      <c r="G7" s="66">
        <v>0</v>
      </c>
      <c r="H7" s="65">
        <f t="shared" si="2"/>
        <v>0</v>
      </c>
      <c r="I7" s="67">
        <f t="shared" si="4"/>
        <v>1.0416666666666666E-2</v>
      </c>
      <c r="J7" s="7">
        <v>30</v>
      </c>
      <c r="K7" s="26" t="str">
        <f t="shared" si="3"/>
        <v>719:45:00</v>
      </c>
      <c r="L7" s="27">
        <f t="shared" si="5"/>
        <v>0.99965277777777772</v>
      </c>
    </row>
    <row r="8" spans="1:12" ht="16.5" thickBot="1" x14ac:dyDescent="0.3">
      <c r="A8" s="9" t="s">
        <v>9</v>
      </c>
      <c r="B8" s="12" t="s">
        <v>70</v>
      </c>
      <c r="C8" s="69">
        <v>0.36805555555555558</v>
      </c>
      <c r="D8" s="65">
        <f t="shared" si="0"/>
        <v>1.2268518518518519E-2</v>
      </c>
      <c r="E8" s="66">
        <v>0</v>
      </c>
      <c r="F8" s="65">
        <f t="shared" si="1"/>
        <v>0</v>
      </c>
      <c r="G8" s="66">
        <v>0</v>
      </c>
      <c r="H8" s="65">
        <f t="shared" si="2"/>
        <v>0</v>
      </c>
      <c r="I8" s="67">
        <f t="shared" si="4"/>
        <v>0.36805555555555558</v>
      </c>
      <c r="J8" s="7">
        <v>30</v>
      </c>
      <c r="K8" s="26" t="str">
        <f t="shared" si="3"/>
        <v>711:10:00</v>
      </c>
      <c r="L8" s="27">
        <f t="shared" si="5"/>
        <v>0.98773148148148138</v>
      </c>
    </row>
    <row r="9" spans="1:12" ht="16.5" thickBot="1" x14ac:dyDescent="0.3">
      <c r="A9" s="9" t="s">
        <v>11</v>
      </c>
      <c r="B9" s="12" t="s">
        <v>71</v>
      </c>
      <c r="C9" s="69">
        <v>0.47777777777777775</v>
      </c>
      <c r="D9" s="65">
        <f t="shared" si="0"/>
        <v>1.5925925925925923E-2</v>
      </c>
      <c r="E9" s="66">
        <v>0</v>
      </c>
      <c r="F9" s="65">
        <f t="shared" si="1"/>
        <v>0</v>
      </c>
      <c r="G9" s="66">
        <v>0</v>
      </c>
      <c r="H9" s="65">
        <f t="shared" si="2"/>
        <v>0</v>
      </c>
      <c r="I9" s="67">
        <f t="shared" si="4"/>
        <v>0.47777777777777775</v>
      </c>
      <c r="J9" s="7">
        <v>30</v>
      </c>
      <c r="K9" s="26" t="str">
        <f t="shared" si="3"/>
        <v>708:32:00</v>
      </c>
      <c r="L9" s="27">
        <f t="shared" si="5"/>
        <v>0.9840740740740741</v>
      </c>
    </row>
    <row r="10" spans="1:12" ht="16.5" thickBot="1" x14ac:dyDescent="0.3">
      <c r="A10" s="9" t="s">
        <v>13</v>
      </c>
      <c r="B10" s="12" t="s">
        <v>72</v>
      </c>
      <c r="C10" s="66">
        <v>0</v>
      </c>
      <c r="D10" s="65">
        <f t="shared" si="0"/>
        <v>0</v>
      </c>
      <c r="E10" s="66">
        <v>0</v>
      </c>
      <c r="F10" s="65">
        <f t="shared" si="1"/>
        <v>0</v>
      </c>
      <c r="G10" s="66">
        <v>0</v>
      </c>
      <c r="H10" s="65">
        <f t="shared" si="2"/>
        <v>0</v>
      </c>
      <c r="I10" s="67">
        <f t="shared" si="4"/>
        <v>0</v>
      </c>
      <c r="J10" s="7">
        <v>30</v>
      </c>
      <c r="K10" s="26" t="str">
        <f t="shared" si="3"/>
        <v>720:00:00</v>
      </c>
      <c r="L10" s="27">
        <f t="shared" si="5"/>
        <v>1</v>
      </c>
    </row>
    <row r="11" spans="1:12" ht="16.5" thickBot="1" x14ac:dyDescent="0.3">
      <c r="A11" s="9" t="s">
        <v>15</v>
      </c>
      <c r="B11" s="12" t="s">
        <v>91</v>
      </c>
      <c r="C11" s="66">
        <v>0</v>
      </c>
      <c r="D11" s="65">
        <f t="shared" si="0"/>
        <v>0</v>
      </c>
      <c r="E11" s="66">
        <v>0</v>
      </c>
      <c r="F11" s="65">
        <f t="shared" si="1"/>
        <v>0</v>
      </c>
      <c r="G11" s="66">
        <v>0</v>
      </c>
      <c r="H11" s="65">
        <f t="shared" si="2"/>
        <v>0</v>
      </c>
      <c r="I11" s="67">
        <f t="shared" si="4"/>
        <v>0</v>
      </c>
      <c r="J11" s="7">
        <v>30</v>
      </c>
      <c r="K11" s="26" t="str">
        <f t="shared" si="3"/>
        <v>720:00:00</v>
      </c>
      <c r="L11" s="27">
        <f t="shared" si="5"/>
        <v>1</v>
      </c>
    </row>
    <row r="12" spans="1:12" ht="16.5" thickBot="1" x14ac:dyDescent="0.3">
      <c r="A12" s="9" t="s">
        <v>17</v>
      </c>
      <c r="B12" s="12" t="s">
        <v>92</v>
      </c>
      <c r="C12" s="66">
        <v>0</v>
      </c>
      <c r="D12" s="65">
        <f t="shared" si="0"/>
        <v>0</v>
      </c>
      <c r="E12" s="66">
        <v>0</v>
      </c>
      <c r="F12" s="65">
        <f t="shared" si="1"/>
        <v>0</v>
      </c>
      <c r="G12" s="66">
        <v>0</v>
      </c>
      <c r="H12" s="65">
        <f t="shared" si="2"/>
        <v>0</v>
      </c>
      <c r="I12" s="67">
        <f t="shared" si="4"/>
        <v>0</v>
      </c>
      <c r="J12" s="7">
        <v>30</v>
      </c>
      <c r="K12" s="26" t="str">
        <f t="shared" si="3"/>
        <v>720:00:00</v>
      </c>
      <c r="L12" s="27">
        <f t="shared" si="5"/>
        <v>1</v>
      </c>
    </row>
    <row r="13" spans="1:12" ht="16.5" thickBot="1" x14ac:dyDescent="0.3">
      <c r="A13" s="9" t="s">
        <v>49</v>
      </c>
      <c r="B13" s="12" t="s">
        <v>73</v>
      </c>
      <c r="C13" s="69">
        <v>2.7777777777777779E-3</v>
      </c>
      <c r="D13" s="65">
        <f t="shared" si="0"/>
        <v>9.2592592592592602E-5</v>
      </c>
      <c r="E13" s="66">
        <v>0</v>
      </c>
      <c r="F13" s="65">
        <f t="shared" si="1"/>
        <v>0</v>
      </c>
      <c r="G13" s="66">
        <v>0</v>
      </c>
      <c r="H13" s="65">
        <f t="shared" si="2"/>
        <v>0</v>
      </c>
      <c r="I13" s="67">
        <f t="shared" si="4"/>
        <v>2.7777777777777779E-3</v>
      </c>
      <c r="J13" s="7">
        <v>30</v>
      </c>
      <c r="K13" s="26" t="str">
        <f t="shared" si="3"/>
        <v>719:56:00</v>
      </c>
      <c r="L13" s="27">
        <f t="shared" si="5"/>
        <v>0.99990740740740736</v>
      </c>
    </row>
    <row r="14" spans="1:12" ht="16.5" thickBot="1" x14ac:dyDescent="0.3">
      <c r="A14" s="9" t="s">
        <v>50</v>
      </c>
      <c r="B14" s="12" t="s">
        <v>74</v>
      </c>
      <c r="C14" s="66">
        <v>0</v>
      </c>
      <c r="D14" s="65">
        <f t="shared" si="0"/>
        <v>0</v>
      </c>
      <c r="E14" s="66">
        <v>0</v>
      </c>
      <c r="F14" s="65">
        <f t="shared" si="1"/>
        <v>0</v>
      </c>
      <c r="G14" s="66">
        <v>0</v>
      </c>
      <c r="H14" s="65">
        <f t="shared" si="2"/>
        <v>0</v>
      </c>
      <c r="I14" s="67">
        <f t="shared" si="4"/>
        <v>0</v>
      </c>
      <c r="J14" s="7">
        <v>30</v>
      </c>
      <c r="K14" s="26" t="str">
        <f t="shared" si="3"/>
        <v>720:00:00</v>
      </c>
      <c r="L14" s="27">
        <f t="shared" si="5"/>
        <v>1</v>
      </c>
    </row>
    <row r="15" spans="1:12" ht="16.5" thickBot="1" x14ac:dyDescent="0.3">
      <c r="A15" s="9" t="s">
        <v>21</v>
      </c>
      <c r="B15" s="12" t="s">
        <v>75</v>
      </c>
      <c r="C15" s="69">
        <v>0.65625000000000011</v>
      </c>
      <c r="D15" s="65">
        <f t="shared" si="0"/>
        <v>2.1875000000000002E-2</v>
      </c>
      <c r="E15" s="69">
        <v>0.49722222222222223</v>
      </c>
      <c r="F15" s="65">
        <f t="shared" si="1"/>
        <v>1.6574074074074074E-2</v>
      </c>
      <c r="G15" s="69">
        <v>4.5833333333333337E-2</v>
      </c>
      <c r="H15" s="65">
        <f t="shared" si="2"/>
        <v>1.5277777777777779E-3</v>
      </c>
      <c r="I15" s="67">
        <f t="shared" si="4"/>
        <v>1.1993055555555556</v>
      </c>
      <c r="J15" s="7">
        <v>30</v>
      </c>
      <c r="K15" s="26" t="str">
        <f t="shared" si="3"/>
        <v>691:13:00</v>
      </c>
      <c r="L15" s="27">
        <f t="shared" si="5"/>
        <v>0.96002314814814815</v>
      </c>
    </row>
    <row r="16" spans="1:12" ht="16.5" thickBot="1" x14ac:dyDescent="0.3">
      <c r="A16" s="9" t="s">
        <v>23</v>
      </c>
      <c r="B16" s="12" t="s">
        <v>76</v>
      </c>
      <c r="C16" s="69">
        <v>1.3722222222222222</v>
      </c>
      <c r="D16" s="65">
        <f t="shared" si="0"/>
        <v>4.5740740740740742E-2</v>
      </c>
      <c r="E16" s="66">
        <v>0</v>
      </c>
      <c r="F16" s="65">
        <f t="shared" si="1"/>
        <v>0</v>
      </c>
      <c r="G16" s="69">
        <v>1.1111111111111112E-2</v>
      </c>
      <c r="H16" s="65">
        <f t="shared" si="2"/>
        <v>3.7037037037037041E-4</v>
      </c>
      <c r="I16" s="67">
        <f t="shared" si="4"/>
        <v>1.3833333333333333</v>
      </c>
      <c r="J16" s="7">
        <v>30</v>
      </c>
      <c r="K16" s="26" t="str">
        <f t="shared" si="3"/>
        <v>686:48:00</v>
      </c>
      <c r="L16" s="27">
        <f t="shared" si="5"/>
        <v>0.95388888888888879</v>
      </c>
    </row>
    <row r="17" spans="1:12" ht="16.5" thickBot="1" x14ac:dyDescent="0.3">
      <c r="A17" s="9" t="s">
        <v>25</v>
      </c>
      <c r="B17" s="12" t="s">
        <v>77</v>
      </c>
      <c r="C17" s="69">
        <v>0.2409722222222222</v>
      </c>
      <c r="D17" s="65">
        <f t="shared" si="0"/>
        <v>8.0324074074074065E-3</v>
      </c>
      <c r="E17" s="66">
        <v>0</v>
      </c>
      <c r="F17" s="65">
        <f t="shared" si="1"/>
        <v>0</v>
      </c>
      <c r="G17" s="69">
        <v>0.42500000000000004</v>
      </c>
      <c r="H17" s="65">
        <f t="shared" si="2"/>
        <v>1.4166666666666668E-2</v>
      </c>
      <c r="I17" s="67">
        <f t="shared" si="4"/>
        <v>0.66597222222222219</v>
      </c>
      <c r="J17" s="7">
        <v>30</v>
      </c>
      <c r="K17" s="26" t="str">
        <f t="shared" si="3"/>
        <v>704:01:00</v>
      </c>
      <c r="L17" s="27">
        <f t="shared" si="5"/>
        <v>0.97780092592592593</v>
      </c>
    </row>
    <row r="18" spans="1:12" ht="16.5" thickBot="1" x14ac:dyDescent="0.3">
      <c r="A18" s="9" t="s">
        <v>27</v>
      </c>
      <c r="B18" s="12" t="s">
        <v>78</v>
      </c>
      <c r="C18" s="66">
        <v>0</v>
      </c>
      <c r="D18" s="65">
        <f t="shared" si="0"/>
        <v>0</v>
      </c>
      <c r="E18" s="66">
        <v>0</v>
      </c>
      <c r="F18" s="65">
        <f t="shared" si="1"/>
        <v>0</v>
      </c>
      <c r="G18" s="66">
        <v>0</v>
      </c>
      <c r="H18" s="65">
        <f t="shared" si="2"/>
        <v>0</v>
      </c>
      <c r="I18" s="67">
        <f t="shared" si="4"/>
        <v>0</v>
      </c>
      <c r="J18" s="7">
        <v>30</v>
      </c>
      <c r="K18" s="26" t="str">
        <f t="shared" si="3"/>
        <v>720:00:00</v>
      </c>
      <c r="L18" s="27">
        <f t="shared" si="5"/>
        <v>1</v>
      </c>
    </row>
    <row r="19" spans="1:12" ht="16.5" thickBot="1" x14ac:dyDescent="0.3">
      <c r="A19" s="9" t="s">
        <v>30</v>
      </c>
      <c r="B19" s="12" t="s">
        <v>93</v>
      </c>
      <c r="C19" s="69">
        <v>4.3749999999999997E-2</v>
      </c>
      <c r="D19" s="65">
        <f t="shared" si="0"/>
        <v>1.4583333333333332E-3</v>
      </c>
      <c r="E19" s="66">
        <v>0</v>
      </c>
      <c r="F19" s="65">
        <f t="shared" si="1"/>
        <v>0</v>
      </c>
      <c r="G19" s="66">
        <v>0</v>
      </c>
      <c r="H19" s="65">
        <f t="shared" si="2"/>
        <v>0</v>
      </c>
      <c r="I19" s="67">
        <f t="shared" si="4"/>
        <v>4.3749999999999997E-2</v>
      </c>
      <c r="J19" s="7">
        <v>30</v>
      </c>
      <c r="K19" s="26" t="str">
        <f t="shared" si="3"/>
        <v>718:57:00</v>
      </c>
      <c r="L19" s="27">
        <f t="shared" si="5"/>
        <v>0.99854166666666666</v>
      </c>
    </row>
    <row r="20" spans="1:12" ht="16.5" thickBot="1" x14ac:dyDescent="0.3">
      <c r="A20" s="9" t="s">
        <v>32</v>
      </c>
      <c r="B20" s="12" t="s">
        <v>79</v>
      </c>
      <c r="C20" s="66">
        <v>0</v>
      </c>
      <c r="D20" s="65">
        <f t="shared" si="0"/>
        <v>0</v>
      </c>
      <c r="E20" s="66">
        <v>0</v>
      </c>
      <c r="F20" s="65">
        <f t="shared" si="1"/>
        <v>0</v>
      </c>
      <c r="G20" s="66">
        <v>0</v>
      </c>
      <c r="H20" s="65">
        <f t="shared" si="2"/>
        <v>0</v>
      </c>
      <c r="I20" s="67">
        <f t="shared" si="4"/>
        <v>0</v>
      </c>
      <c r="J20" s="7">
        <v>30</v>
      </c>
      <c r="K20" s="26" t="str">
        <f t="shared" si="3"/>
        <v>720:00:00</v>
      </c>
      <c r="L20" s="27">
        <f t="shared" si="5"/>
        <v>1</v>
      </c>
    </row>
    <row r="21" spans="1:12" ht="16.5" thickBot="1" x14ac:dyDescent="0.3">
      <c r="A21" s="9" t="s">
        <v>34</v>
      </c>
      <c r="B21" s="12" t="s">
        <v>80</v>
      </c>
      <c r="C21" s="69">
        <v>4.0972222222222222E-2</v>
      </c>
      <c r="D21" s="65">
        <f t="shared" si="0"/>
        <v>1.3657407407407407E-3</v>
      </c>
      <c r="E21" s="66">
        <v>0</v>
      </c>
      <c r="F21" s="65">
        <f t="shared" si="1"/>
        <v>0</v>
      </c>
      <c r="G21" s="69">
        <v>0.2638888888888889</v>
      </c>
      <c r="H21" s="65">
        <f t="shared" si="2"/>
        <v>8.7962962962962968E-3</v>
      </c>
      <c r="I21" s="67">
        <f t="shared" si="4"/>
        <v>0.30486111111111114</v>
      </c>
      <c r="J21" s="7">
        <v>30</v>
      </c>
      <c r="K21" s="26" t="str">
        <f t="shared" si="3"/>
        <v>712:41:00</v>
      </c>
      <c r="L21" s="27">
        <f t="shared" si="5"/>
        <v>0.98983796296296289</v>
      </c>
    </row>
    <row r="22" spans="1:12" ht="16.5" thickBot="1" x14ac:dyDescent="0.3">
      <c r="A22" s="9" t="s">
        <v>36</v>
      </c>
      <c r="B22" s="12" t="s">
        <v>81</v>
      </c>
      <c r="C22" s="66">
        <v>0</v>
      </c>
      <c r="D22" s="65">
        <f t="shared" si="0"/>
        <v>0</v>
      </c>
      <c r="E22" s="66">
        <v>0</v>
      </c>
      <c r="F22" s="65">
        <f t="shared" si="1"/>
        <v>0</v>
      </c>
      <c r="G22" s="66">
        <v>0</v>
      </c>
      <c r="H22" s="65">
        <f t="shared" si="2"/>
        <v>0</v>
      </c>
      <c r="I22" s="67">
        <f t="shared" si="4"/>
        <v>0</v>
      </c>
      <c r="J22" s="7">
        <v>30</v>
      </c>
      <c r="K22" s="26" t="str">
        <f t="shared" si="3"/>
        <v>720:00:00</v>
      </c>
      <c r="L22" s="27">
        <f t="shared" si="5"/>
        <v>1</v>
      </c>
    </row>
    <row r="23" spans="1:12" ht="16.5" thickBot="1" x14ac:dyDescent="0.3">
      <c r="A23" s="9" t="s">
        <v>38</v>
      </c>
      <c r="B23" s="12" t="s">
        <v>82</v>
      </c>
      <c r="C23" s="66">
        <v>0</v>
      </c>
      <c r="D23" s="65">
        <f t="shared" si="0"/>
        <v>0</v>
      </c>
      <c r="E23" s="66">
        <v>0</v>
      </c>
      <c r="F23" s="65">
        <f t="shared" si="1"/>
        <v>0</v>
      </c>
      <c r="G23" s="66">
        <v>0</v>
      </c>
      <c r="H23" s="65">
        <f t="shared" si="2"/>
        <v>0</v>
      </c>
      <c r="I23" s="67">
        <f t="shared" si="4"/>
        <v>0</v>
      </c>
      <c r="J23" s="7">
        <v>30</v>
      </c>
      <c r="K23" s="26" t="str">
        <f t="shared" si="3"/>
        <v>720:00:00</v>
      </c>
      <c r="L23" s="27">
        <f t="shared" si="5"/>
        <v>1</v>
      </c>
    </row>
    <row r="24" spans="1:12" ht="16.5" thickBot="1" x14ac:dyDescent="0.3">
      <c r="A24" s="9" t="s">
        <v>40</v>
      </c>
      <c r="B24" s="12" t="s">
        <v>83</v>
      </c>
      <c r="C24" s="66">
        <v>0</v>
      </c>
      <c r="D24" s="65">
        <f t="shared" si="0"/>
        <v>0</v>
      </c>
      <c r="E24" s="66">
        <v>0</v>
      </c>
      <c r="F24" s="65">
        <f t="shared" si="1"/>
        <v>0</v>
      </c>
      <c r="G24" s="66">
        <v>0</v>
      </c>
      <c r="H24" s="65">
        <f t="shared" si="2"/>
        <v>0</v>
      </c>
      <c r="I24" s="67">
        <f t="shared" si="4"/>
        <v>0</v>
      </c>
      <c r="J24" s="7">
        <v>30</v>
      </c>
      <c r="K24" s="26" t="str">
        <f t="shared" si="3"/>
        <v>720:00:00</v>
      </c>
      <c r="L24" s="27">
        <f t="shared" si="5"/>
        <v>1</v>
      </c>
    </row>
    <row r="25" spans="1:12" ht="16.5" thickBot="1" x14ac:dyDescent="0.3">
      <c r="A25" s="12" t="s">
        <v>42</v>
      </c>
      <c r="B25" s="46"/>
      <c r="C25" s="66">
        <f>SUM(C3:C24)</f>
        <v>4.9409722222222223</v>
      </c>
      <c r="D25" s="65">
        <f t="shared" si="0"/>
        <v>7.4863215488215487E-3</v>
      </c>
      <c r="E25" s="66">
        <f>SUM(E3:E24)</f>
        <v>0.50763888888888886</v>
      </c>
      <c r="F25" s="65">
        <f t="shared" si="1"/>
        <v>7.6914983164983158E-4</v>
      </c>
      <c r="G25" s="66">
        <f>SUM(G3:G24)</f>
        <v>0.79930555555555571</v>
      </c>
      <c r="H25" s="65">
        <f t="shared" si="2"/>
        <v>1.2110690235690239E-3</v>
      </c>
      <c r="I25" s="67">
        <f t="shared" si="4"/>
        <v>6.2479166666666668</v>
      </c>
      <c r="J25" s="7">
        <f>SUM(J3:J24)</f>
        <v>660</v>
      </c>
      <c r="K25" s="26">
        <f xml:space="preserve"> SUM(J25-I25)</f>
        <v>653.7520833333333</v>
      </c>
      <c r="L25" s="45">
        <f t="shared" si="5"/>
        <v>0.99053345959595951</v>
      </c>
    </row>
    <row r="26" spans="1:12" x14ac:dyDescent="0.2">
      <c r="G26" s="8"/>
      <c r="I26" s="6"/>
      <c r="J26" s="6"/>
      <c r="K26" s="6"/>
      <c r="L26" s="6"/>
    </row>
    <row r="27" spans="1:12" x14ac:dyDescent="0.2">
      <c r="G27" s="8"/>
      <c r="I27" s="6"/>
      <c r="J27" s="6"/>
      <c r="K27" s="6"/>
      <c r="L27" s="6"/>
    </row>
    <row r="28" spans="1:12" x14ac:dyDescent="0.2">
      <c r="J28" s="56"/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3.9527777777777779</v>
      </c>
      <c r="D36" s="61">
        <f>SUM(C36/F36)</f>
        <v>0.13175925925925927</v>
      </c>
      <c r="E36" s="62">
        <f>SUM(C36)</f>
        <v>3.9527777777777779</v>
      </c>
      <c r="F36" s="51">
        <v>30</v>
      </c>
      <c r="G36" s="62" t="str">
        <f xml:space="preserve"> TEXT(F36-E36, "[H]:MM:SS")</f>
        <v>625:08:00</v>
      </c>
      <c r="H36" s="53">
        <f>SUM(G36/F36)</f>
        <v>0.86824074074074065</v>
      </c>
    </row>
  </sheetData>
  <mergeCells count="8">
    <mergeCell ref="A1:B2"/>
    <mergeCell ref="C1:D1"/>
    <mergeCell ref="E1:F1"/>
    <mergeCell ref="E32:E35"/>
    <mergeCell ref="G32:G35"/>
    <mergeCell ref="C34:D34"/>
    <mergeCell ref="I1:I2"/>
    <mergeCell ref="G1:H1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6" width="12.85546875" customWidth="1"/>
    <col min="7" max="7" width="12" customWidth="1"/>
    <col min="8" max="8" width="10.7109375" customWidth="1"/>
    <col min="9" max="9" width="17.7109375" customWidth="1"/>
    <col min="10" max="10" width="15.5703125" customWidth="1"/>
    <col min="11" max="11" width="18" customWidth="1"/>
    <col min="12" max="12" width="10.7109375" customWidth="1"/>
  </cols>
  <sheetData>
    <row r="1" spans="1:12" ht="50.1" customHeight="1" thickBot="1" x14ac:dyDescent="0.25">
      <c r="A1" s="119">
        <v>42005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44" t="s">
        <v>65</v>
      </c>
    </row>
    <row r="2" spans="1:12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17"/>
    </row>
    <row r="3" spans="1:12" ht="16.5" thickBot="1" x14ac:dyDescent="0.3">
      <c r="A3" s="9" t="s">
        <v>0</v>
      </c>
      <c r="B3" s="12" t="s">
        <v>68</v>
      </c>
      <c r="C3" s="101">
        <v>0.50347222222222221</v>
      </c>
      <c r="D3" s="102">
        <f t="shared" ref="D3:D25" si="0">SUM(C3/J3)</f>
        <v>1.6241039426523298E-2</v>
      </c>
      <c r="E3" s="101">
        <v>1.3888888888888889E-3</v>
      </c>
      <c r="F3" s="102">
        <f t="shared" ref="F3:F25" si="1">SUM(E3/J3)</f>
        <v>4.4802867383512545E-5</v>
      </c>
      <c r="G3" s="101">
        <v>2.0493055555555557</v>
      </c>
      <c r="H3" s="102">
        <f t="shared" ref="H3:H24" si="2">SUM(G3/J3)</f>
        <v>6.6106630824372764E-2</v>
      </c>
      <c r="I3" s="67">
        <f>SUM(C3+E3+G3)</f>
        <v>2.5541666666666667</v>
      </c>
      <c r="J3" s="7">
        <v>31</v>
      </c>
      <c r="K3" s="26" t="str">
        <f t="shared" ref="K3:K24" si="3" xml:space="preserve"> TEXT(J3-I3, "[H]:MM:SS")</f>
        <v>682:42:00</v>
      </c>
      <c r="L3" s="11">
        <f t="shared" ref="L3:L25" si="4">SUM(K3/J3)</f>
        <v>0.91760752688172054</v>
      </c>
    </row>
    <row r="4" spans="1:12" ht="16.5" thickBot="1" x14ac:dyDescent="0.3">
      <c r="A4" s="9" t="s">
        <v>2</v>
      </c>
      <c r="B4" s="12" t="s">
        <v>88</v>
      </c>
      <c r="C4" s="101">
        <v>0.18541666666666667</v>
      </c>
      <c r="D4" s="102">
        <f t="shared" si="0"/>
        <v>5.981182795698925E-3</v>
      </c>
      <c r="E4" s="101">
        <v>0.13263888888888889</v>
      </c>
      <c r="F4" s="102">
        <f t="shared" si="1"/>
        <v>4.2786738351254482E-3</v>
      </c>
      <c r="G4" s="101">
        <v>1.4138888888888885</v>
      </c>
      <c r="H4" s="102">
        <f t="shared" si="2"/>
        <v>4.5609318996415758E-2</v>
      </c>
      <c r="I4" s="67">
        <f t="shared" ref="I4:I25" si="5">SUM(C4+E4+G4)</f>
        <v>1.7319444444444441</v>
      </c>
      <c r="J4" s="7">
        <v>31</v>
      </c>
      <c r="K4" s="26" t="str">
        <f t="shared" si="3"/>
        <v>702:26:00</v>
      </c>
      <c r="L4" s="27">
        <f>SUM(K4/J4)</f>
        <v>0.94413082437275975</v>
      </c>
    </row>
    <row r="5" spans="1:12" ht="16.5" thickBot="1" x14ac:dyDescent="0.3">
      <c r="A5" s="9" t="s">
        <v>48</v>
      </c>
      <c r="B5" s="12" t="s">
        <v>69</v>
      </c>
      <c r="C5" s="103">
        <v>0</v>
      </c>
      <c r="D5" s="102">
        <f t="shared" si="0"/>
        <v>0</v>
      </c>
      <c r="E5" s="103">
        <v>0</v>
      </c>
      <c r="F5" s="102">
        <f t="shared" si="1"/>
        <v>0</v>
      </c>
      <c r="G5" s="101">
        <v>0.1111111111111111</v>
      </c>
      <c r="H5" s="102">
        <f t="shared" si="2"/>
        <v>3.5842293906810036E-3</v>
      </c>
      <c r="I5" s="67">
        <f t="shared" si="5"/>
        <v>0.1111111111111111</v>
      </c>
      <c r="J5" s="7">
        <v>31</v>
      </c>
      <c r="K5" s="26" t="str">
        <f t="shared" si="3"/>
        <v>741:20:00</v>
      </c>
      <c r="L5" s="27">
        <f t="shared" si="4"/>
        <v>0.99641577060931896</v>
      </c>
    </row>
    <row r="6" spans="1:12" ht="16.5" thickBot="1" x14ac:dyDescent="0.3">
      <c r="A6" s="9" t="s">
        <v>5</v>
      </c>
      <c r="B6" s="12" t="s">
        <v>89</v>
      </c>
      <c r="C6" s="103">
        <v>0</v>
      </c>
      <c r="D6" s="102">
        <f t="shared" si="0"/>
        <v>0</v>
      </c>
      <c r="E6" s="103">
        <v>0</v>
      </c>
      <c r="F6" s="102">
        <f t="shared" si="1"/>
        <v>0</v>
      </c>
      <c r="G6" s="103">
        <v>0</v>
      </c>
      <c r="H6" s="102">
        <f t="shared" si="2"/>
        <v>0</v>
      </c>
      <c r="I6" s="67">
        <f t="shared" si="5"/>
        <v>0</v>
      </c>
      <c r="J6" s="7">
        <v>31</v>
      </c>
      <c r="K6" s="26" t="str">
        <f t="shared" si="3"/>
        <v>744:00:00</v>
      </c>
      <c r="L6" s="27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103">
        <v>0</v>
      </c>
      <c r="D7" s="102">
        <f t="shared" si="0"/>
        <v>0</v>
      </c>
      <c r="E7" s="101">
        <v>9.6527777777777782E-2</v>
      </c>
      <c r="F7" s="102">
        <f t="shared" si="1"/>
        <v>3.1137992831541221E-3</v>
      </c>
      <c r="G7" s="103">
        <v>0</v>
      </c>
      <c r="H7" s="102">
        <f t="shared" si="2"/>
        <v>0</v>
      </c>
      <c r="I7" s="67">
        <f t="shared" si="5"/>
        <v>9.6527777777777782E-2</v>
      </c>
      <c r="J7" s="7">
        <v>31</v>
      </c>
      <c r="K7" s="26" t="str">
        <f t="shared" si="3"/>
        <v>741:41:00</v>
      </c>
      <c r="L7" s="27">
        <f t="shared" si="4"/>
        <v>0.99688620071684586</v>
      </c>
    </row>
    <row r="8" spans="1:12" ht="16.5" thickBot="1" x14ac:dyDescent="0.3">
      <c r="A8" s="9" t="s">
        <v>9</v>
      </c>
      <c r="B8" s="12" t="s">
        <v>70</v>
      </c>
      <c r="C8" s="101">
        <v>0.11041666666666666</v>
      </c>
      <c r="D8" s="102">
        <f t="shared" si="0"/>
        <v>3.561827956989247E-3</v>
      </c>
      <c r="E8" s="103">
        <v>0</v>
      </c>
      <c r="F8" s="102">
        <f t="shared" si="1"/>
        <v>0</v>
      </c>
      <c r="G8" s="103">
        <v>0</v>
      </c>
      <c r="H8" s="102">
        <f t="shared" si="2"/>
        <v>0</v>
      </c>
      <c r="I8" s="67">
        <f t="shared" si="5"/>
        <v>0.11041666666666666</v>
      </c>
      <c r="J8" s="7">
        <v>31</v>
      </c>
      <c r="K8" s="26" t="str">
        <f t="shared" si="3"/>
        <v>741:21:00</v>
      </c>
      <c r="L8" s="27">
        <f t="shared" si="4"/>
        <v>0.99643817204301077</v>
      </c>
    </row>
    <row r="9" spans="1:12" ht="16.5" thickBot="1" x14ac:dyDescent="0.3">
      <c r="A9" s="9" t="s">
        <v>11</v>
      </c>
      <c r="B9" s="12" t="s">
        <v>71</v>
      </c>
      <c r="C9" s="101">
        <v>0.22986111111111113</v>
      </c>
      <c r="D9" s="102">
        <f t="shared" si="0"/>
        <v>7.4148745519713264E-3</v>
      </c>
      <c r="E9" s="103">
        <v>0</v>
      </c>
      <c r="F9" s="102">
        <f t="shared" si="1"/>
        <v>0</v>
      </c>
      <c r="G9" s="103">
        <v>0</v>
      </c>
      <c r="H9" s="102">
        <f t="shared" si="2"/>
        <v>0</v>
      </c>
      <c r="I9" s="67">
        <f t="shared" si="5"/>
        <v>0.22986111111111113</v>
      </c>
      <c r="J9" s="7">
        <v>31</v>
      </c>
      <c r="K9" s="26" t="str">
        <f t="shared" si="3"/>
        <v>738:29:00</v>
      </c>
      <c r="L9" s="27">
        <f t="shared" si="4"/>
        <v>0.99258512544802868</v>
      </c>
    </row>
    <row r="10" spans="1:12" ht="16.5" thickBot="1" x14ac:dyDescent="0.3">
      <c r="A10" s="9" t="s">
        <v>13</v>
      </c>
      <c r="B10" s="12" t="s">
        <v>72</v>
      </c>
      <c r="C10" s="103">
        <v>0</v>
      </c>
      <c r="D10" s="102">
        <f t="shared" si="0"/>
        <v>0</v>
      </c>
      <c r="E10" s="103">
        <v>0</v>
      </c>
      <c r="F10" s="102">
        <f t="shared" si="1"/>
        <v>0</v>
      </c>
      <c r="G10" s="103">
        <v>0</v>
      </c>
      <c r="H10" s="102">
        <f t="shared" si="2"/>
        <v>0</v>
      </c>
      <c r="I10" s="67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103">
        <v>0</v>
      </c>
      <c r="D11" s="102">
        <f t="shared" si="0"/>
        <v>0</v>
      </c>
      <c r="E11" s="103">
        <v>0</v>
      </c>
      <c r="F11" s="102">
        <f t="shared" si="1"/>
        <v>0</v>
      </c>
      <c r="G11" s="103">
        <v>0</v>
      </c>
      <c r="H11" s="102">
        <f t="shared" si="2"/>
        <v>0</v>
      </c>
      <c r="I11" s="67">
        <f t="shared" si="5"/>
        <v>0</v>
      </c>
      <c r="J11" s="7">
        <v>31</v>
      </c>
      <c r="K11" s="26" t="str">
        <f t="shared" si="3"/>
        <v>744:00:00</v>
      </c>
      <c r="L11" s="27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103">
        <v>0</v>
      </c>
      <c r="D12" s="102">
        <f t="shared" si="0"/>
        <v>0</v>
      </c>
      <c r="E12" s="103">
        <v>0</v>
      </c>
      <c r="F12" s="102">
        <f t="shared" si="1"/>
        <v>0</v>
      </c>
      <c r="G12" s="103">
        <v>0</v>
      </c>
      <c r="H12" s="102">
        <f t="shared" si="2"/>
        <v>0</v>
      </c>
      <c r="I12" s="67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103">
        <v>0</v>
      </c>
      <c r="D13" s="102">
        <f t="shared" si="0"/>
        <v>0</v>
      </c>
      <c r="E13" s="103">
        <v>0</v>
      </c>
      <c r="F13" s="102">
        <f t="shared" si="1"/>
        <v>0</v>
      </c>
      <c r="G13" s="103">
        <v>0</v>
      </c>
      <c r="H13" s="102">
        <f t="shared" si="2"/>
        <v>0</v>
      </c>
      <c r="I13" s="67">
        <f t="shared" si="5"/>
        <v>0</v>
      </c>
      <c r="J13" s="7">
        <v>31</v>
      </c>
      <c r="K13" s="26" t="str">
        <f t="shared" si="3"/>
        <v>744:00:00</v>
      </c>
      <c r="L13" s="27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103">
        <v>0</v>
      </c>
      <c r="D14" s="102">
        <f t="shared" si="0"/>
        <v>0</v>
      </c>
      <c r="E14" s="103">
        <v>0</v>
      </c>
      <c r="F14" s="102">
        <f t="shared" si="1"/>
        <v>0</v>
      </c>
      <c r="G14" s="103">
        <v>0</v>
      </c>
      <c r="H14" s="102">
        <f t="shared" si="2"/>
        <v>0</v>
      </c>
      <c r="I14" s="67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101">
        <v>4.3750000000000004E-2</v>
      </c>
      <c r="D15" s="102">
        <f t="shared" si="0"/>
        <v>1.4112903225806453E-3</v>
      </c>
      <c r="E15" s="101">
        <v>2.4999999999999998E-2</v>
      </c>
      <c r="F15" s="102">
        <f t="shared" si="1"/>
        <v>8.064516129032257E-4</v>
      </c>
      <c r="G15" s="101">
        <v>8.4027777777777785E-2</v>
      </c>
      <c r="H15" s="102">
        <f t="shared" si="2"/>
        <v>2.710573476702509E-3</v>
      </c>
      <c r="I15" s="67">
        <f t="shared" si="5"/>
        <v>0.15277777777777779</v>
      </c>
      <c r="J15" s="7">
        <v>31</v>
      </c>
      <c r="K15" s="26" t="str">
        <f t="shared" si="3"/>
        <v>740:20:00</v>
      </c>
      <c r="L15" s="27">
        <f t="shared" si="4"/>
        <v>0.9950716845878137</v>
      </c>
    </row>
    <row r="16" spans="1:12" ht="16.5" thickBot="1" x14ac:dyDescent="0.3">
      <c r="A16" s="9" t="s">
        <v>23</v>
      </c>
      <c r="B16" s="12" t="s">
        <v>76</v>
      </c>
      <c r="C16" s="101">
        <v>0.85833333333333339</v>
      </c>
      <c r="D16" s="102">
        <f t="shared" si="0"/>
        <v>2.7688172043010755E-2</v>
      </c>
      <c r="E16" s="101">
        <v>6.805555555555555E-2</v>
      </c>
      <c r="F16" s="102">
        <f t="shared" si="1"/>
        <v>2.1953405017921144E-3</v>
      </c>
      <c r="G16" s="101">
        <v>0.49305555555555552</v>
      </c>
      <c r="H16" s="102">
        <f t="shared" si="2"/>
        <v>1.5905017921146951E-2</v>
      </c>
      <c r="I16" s="67">
        <f t="shared" si="5"/>
        <v>1.4194444444444445</v>
      </c>
      <c r="J16" s="7">
        <v>31</v>
      </c>
      <c r="K16" s="26" t="str">
        <f t="shared" si="3"/>
        <v>709:56:00</v>
      </c>
      <c r="L16" s="27">
        <f t="shared" si="4"/>
        <v>0.95421146953405012</v>
      </c>
    </row>
    <row r="17" spans="1:12" ht="16.5" thickBot="1" x14ac:dyDescent="0.3">
      <c r="A17" s="9" t="s">
        <v>25</v>
      </c>
      <c r="B17" s="12" t="s">
        <v>77</v>
      </c>
      <c r="C17" s="103">
        <v>0</v>
      </c>
      <c r="D17" s="102">
        <f t="shared" si="0"/>
        <v>0</v>
      </c>
      <c r="E17" s="103">
        <v>0</v>
      </c>
      <c r="F17" s="102">
        <f t="shared" si="1"/>
        <v>0</v>
      </c>
      <c r="G17" s="103">
        <v>0</v>
      </c>
      <c r="H17" s="102">
        <f t="shared" si="2"/>
        <v>0</v>
      </c>
      <c r="I17" s="67">
        <f t="shared" si="5"/>
        <v>0</v>
      </c>
      <c r="J17" s="7">
        <v>31</v>
      </c>
      <c r="K17" s="26" t="str">
        <f t="shared" si="3"/>
        <v>744:00:00</v>
      </c>
      <c r="L17" s="27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103">
        <v>0</v>
      </c>
      <c r="D18" s="102">
        <f t="shared" si="0"/>
        <v>0</v>
      </c>
      <c r="E18" s="103">
        <v>0</v>
      </c>
      <c r="F18" s="102">
        <f t="shared" si="1"/>
        <v>0</v>
      </c>
      <c r="G18" s="103">
        <v>0</v>
      </c>
      <c r="H18" s="102">
        <f t="shared" si="2"/>
        <v>0</v>
      </c>
      <c r="I18" s="67">
        <f t="shared" si="5"/>
        <v>0</v>
      </c>
      <c r="J18" s="7">
        <v>31</v>
      </c>
      <c r="K18" s="26" t="str">
        <f t="shared" si="3"/>
        <v>744:00:00</v>
      </c>
      <c r="L18" s="27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03">
        <v>0</v>
      </c>
      <c r="D19" s="102">
        <f t="shared" si="0"/>
        <v>0</v>
      </c>
      <c r="E19" s="103">
        <v>0</v>
      </c>
      <c r="F19" s="102">
        <f t="shared" si="1"/>
        <v>0</v>
      </c>
      <c r="G19" s="101">
        <v>3.4722222222222224E-2</v>
      </c>
      <c r="H19" s="102">
        <f t="shared" si="2"/>
        <v>1.1200716845878136E-3</v>
      </c>
      <c r="I19" s="67">
        <f t="shared" si="5"/>
        <v>3.4722222222222224E-2</v>
      </c>
      <c r="J19" s="7">
        <v>31</v>
      </c>
      <c r="K19" s="26" t="str">
        <f t="shared" si="3"/>
        <v>743:10:00</v>
      </c>
      <c r="L19" s="27">
        <f t="shared" si="4"/>
        <v>0.99887992831541206</v>
      </c>
    </row>
    <row r="20" spans="1:12" ht="16.5" thickBot="1" x14ac:dyDescent="0.3">
      <c r="A20" s="9" t="s">
        <v>32</v>
      </c>
      <c r="B20" s="12" t="s">
        <v>79</v>
      </c>
      <c r="C20" s="103">
        <v>0</v>
      </c>
      <c r="D20" s="102">
        <f t="shared" si="0"/>
        <v>0</v>
      </c>
      <c r="E20" s="103">
        <v>0</v>
      </c>
      <c r="F20" s="102">
        <f t="shared" si="1"/>
        <v>0</v>
      </c>
      <c r="G20" s="103">
        <v>0</v>
      </c>
      <c r="H20" s="102">
        <f t="shared" si="2"/>
        <v>0</v>
      </c>
      <c r="I20" s="67">
        <f t="shared" si="5"/>
        <v>0</v>
      </c>
      <c r="J20" s="7">
        <v>31</v>
      </c>
      <c r="K20" s="26" t="str">
        <f t="shared" si="3"/>
        <v>744:00:00</v>
      </c>
      <c r="L20" s="27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01">
        <v>2.0833333333333332E-2</v>
      </c>
      <c r="D21" s="102">
        <f t="shared" si="0"/>
        <v>6.7204301075268812E-4</v>
      </c>
      <c r="E21" s="103">
        <v>0</v>
      </c>
      <c r="F21" s="102">
        <f t="shared" si="1"/>
        <v>0</v>
      </c>
      <c r="G21" s="103">
        <v>0</v>
      </c>
      <c r="H21" s="102">
        <f t="shared" si="2"/>
        <v>0</v>
      </c>
      <c r="I21" s="67">
        <f t="shared" si="5"/>
        <v>2.0833333333333332E-2</v>
      </c>
      <c r="J21" s="7">
        <v>31</v>
      </c>
      <c r="K21" s="26" t="str">
        <f t="shared" si="3"/>
        <v>743:30:00</v>
      </c>
      <c r="L21" s="27">
        <f t="shared" si="4"/>
        <v>0.99932795698924737</v>
      </c>
    </row>
    <row r="22" spans="1:12" ht="16.5" thickBot="1" x14ac:dyDescent="0.3">
      <c r="A22" s="9" t="s">
        <v>36</v>
      </c>
      <c r="B22" s="12" t="s">
        <v>81</v>
      </c>
      <c r="C22" s="103">
        <v>0</v>
      </c>
      <c r="D22" s="102">
        <f t="shared" si="0"/>
        <v>0</v>
      </c>
      <c r="E22" s="103">
        <v>0</v>
      </c>
      <c r="F22" s="102">
        <f t="shared" si="1"/>
        <v>0</v>
      </c>
      <c r="G22" s="103">
        <v>0</v>
      </c>
      <c r="H22" s="102">
        <f t="shared" si="2"/>
        <v>0</v>
      </c>
      <c r="I22" s="67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03">
        <v>0</v>
      </c>
      <c r="D23" s="102">
        <f t="shared" si="0"/>
        <v>0</v>
      </c>
      <c r="E23" s="103">
        <v>0</v>
      </c>
      <c r="F23" s="102">
        <f t="shared" si="1"/>
        <v>0</v>
      </c>
      <c r="G23" s="103">
        <v>0</v>
      </c>
      <c r="H23" s="102">
        <f t="shared" si="2"/>
        <v>0</v>
      </c>
      <c r="I23" s="67">
        <f t="shared" si="5"/>
        <v>0</v>
      </c>
      <c r="J23" s="7">
        <v>31</v>
      </c>
      <c r="K23" s="26" t="str">
        <f t="shared" si="3"/>
        <v>744:00:00</v>
      </c>
      <c r="L23" s="27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03">
        <v>0</v>
      </c>
      <c r="D24" s="102">
        <f t="shared" si="0"/>
        <v>0</v>
      </c>
      <c r="E24" s="103">
        <v>0</v>
      </c>
      <c r="F24" s="102">
        <f t="shared" si="1"/>
        <v>0</v>
      </c>
      <c r="G24" s="103">
        <v>0</v>
      </c>
      <c r="H24" s="102">
        <f t="shared" si="2"/>
        <v>0</v>
      </c>
      <c r="I24" s="67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12" ht="16.5" thickBot="1" x14ac:dyDescent="0.3">
      <c r="A25" s="12" t="s">
        <v>42</v>
      </c>
      <c r="B25" s="13"/>
      <c r="C25" s="73">
        <f>SUM(C3:C24)</f>
        <v>1.9520833333333332</v>
      </c>
      <c r="D25" s="74">
        <f t="shared" si="0"/>
        <v>2.862292277614858E-3</v>
      </c>
      <c r="E25" s="73">
        <f>SUM(E3:E24)</f>
        <v>0.32361111111111113</v>
      </c>
      <c r="F25" s="74">
        <f t="shared" si="1"/>
        <v>4.7450309547083743E-4</v>
      </c>
      <c r="G25" s="73">
        <f>SUM(G3:G24)</f>
        <v>4.1861111111111109</v>
      </c>
      <c r="H25" s="74">
        <f>SUM(G25/J25)</f>
        <v>6.1379928315412179E-3</v>
      </c>
      <c r="I25" s="26">
        <f t="shared" si="5"/>
        <v>6.4618055555555554</v>
      </c>
      <c r="J25" s="7">
        <f>SUM(J3:J24)</f>
        <v>682</v>
      </c>
      <c r="K25" s="26">
        <f xml:space="preserve"> SUM(J25-I25)</f>
        <v>675.53819444444446</v>
      </c>
      <c r="L25" s="45">
        <f t="shared" si="4"/>
        <v>0.99052521179537312</v>
      </c>
    </row>
    <row r="26" spans="1:12" ht="15" x14ac:dyDescent="0.2">
      <c r="C26" s="4"/>
      <c r="D26" s="4"/>
      <c r="E26" s="4"/>
      <c r="F26" s="4"/>
      <c r="G26" s="4"/>
      <c r="H26" s="4"/>
      <c r="I26" s="4"/>
      <c r="J26" s="4"/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2.4548611111111107</v>
      </c>
      <c r="D36" s="61">
        <f>SUM(C36/F36)</f>
        <v>7.9189068100358403E-2</v>
      </c>
      <c r="E36" s="62">
        <f>SUM(C36)</f>
        <v>2.4548611111111107</v>
      </c>
      <c r="F36" s="51">
        <v>31</v>
      </c>
      <c r="G36" s="62" t="str">
        <f xml:space="preserve"> TEXT(F36-E36, "[H]:MM:SS")</f>
        <v>685:05:00</v>
      </c>
      <c r="H36" s="53">
        <f>SUM(G36/F36)</f>
        <v>0.92081093189964158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7" width="12.85546875" customWidth="1"/>
    <col min="8" max="8" width="10.7109375" customWidth="1"/>
    <col min="9" max="9" width="17.7109375" customWidth="1"/>
    <col min="10" max="10" width="20.7109375" customWidth="1"/>
    <col min="11" max="11" width="17.7109375" customWidth="1"/>
    <col min="12" max="12" width="10.7109375" customWidth="1"/>
  </cols>
  <sheetData>
    <row r="1" spans="1:13" ht="50.1" customHeight="1" thickBot="1" x14ac:dyDescent="0.3">
      <c r="A1" s="119">
        <v>42036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22"/>
      <c r="K1" s="22" t="s">
        <v>52</v>
      </c>
      <c r="L1" s="16"/>
    </row>
    <row r="2" spans="1:13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8"/>
      <c r="K2" s="23"/>
      <c r="L2" s="17"/>
      <c r="M2" s="57"/>
    </row>
    <row r="3" spans="1:13" ht="16.5" thickBot="1" x14ac:dyDescent="0.3">
      <c r="A3" s="9" t="s">
        <v>0</v>
      </c>
      <c r="B3" s="12" t="s">
        <v>68</v>
      </c>
      <c r="C3" s="89">
        <v>0.3354166666666667</v>
      </c>
      <c r="D3" s="104">
        <f t="shared" ref="D3:D25" si="0">SUM(C3/J3)</f>
        <v>1.156609195402299E-2</v>
      </c>
      <c r="E3" s="105">
        <v>0</v>
      </c>
      <c r="F3" s="104">
        <f t="shared" ref="F3:F25" si="1">SUM(E3/J3)</f>
        <v>0</v>
      </c>
      <c r="G3" s="106">
        <v>0.92569444444444449</v>
      </c>
      <c r="H3" s="90">
        <f t="shared" ref="H3:H25" si="2">SUM(G3/J3)</f>
        <v>3.1920498084291191E-2</v>
      </c>
      <c r="I3" s="67">
        <f>SUM(C3+E3+G3)</f>
        <v>1.2611111111111111</v>
      </c>
      <c r="J3" s="7">
        <v>29</v>
      </c>
      <c r="K3" s="26" t="str">
        <f t="shared" ref="K3:K24" si="3" xml:space="preserve"> TEXT(J3-I3, "[H]:MM:SS")</f>
        <v>665:44:00</v>
      </c>
      <c r="L3" s="27">
        <f t="shared" ref="L3:L25" si="4">SUM(K3/J3)</f>
        <v>0.95651340996168588</v>
      </c>
    </row>
    <row r="4" spans="1:13" ht="16.5" thickBot="1" x14ac:dyDescent="0.3">
      <c r="A4" s="9" t="s">
        <v>2</v>
      </c>
      <c r="B4" s="12" t="s">
        <v>88</v>
      </c>
      <c r="C4" s="93">
        <v>0</v>
      </c>
      <c r="D4" s="43">
        <f t="shared" si="0"/>
        <v>0</v>
      </c>
      <c r="E4" s="83">
        <v>0</v>
      </c>
      <c r="F4" s="43">
        <f t="shared" si="1"/>
        <v>0</v>
      </c>
      <c r="G4" s="70">
        <v>0.29374999999999996</v>
      </c>
      <c r="H4" s="92">
        <f t="shared" si="2"/>
        <v>1.0129310344827584E-2</v>
      </c>
      <c r="I4" s="67">
        <f t="shared" ref="I4:I25" si="5">SUM(C4+E4+G4)</f>
        <v>0.29374999999999996</v>
      </c>
      <c r="J4" s="7">
        <v>29</v>
      </c>
      <c r="K4" s="26" t="str">
        <f t="shared" si="3"/>
        <v>688:57:00</v>
      </c>
      <c r="L4" s="27">
        <f t="shared" si="4"/>
        <v>0.98987068965517244</v>
      </c>
    </row>
    <row r="5" spans="1:13" ht="16.5" thickBot="1" x14ac:dyDescent="0.3">
      <c r="A5" s="9" t="s">
        <v>48</v>
      </c>
      <c r="B5" s="12" t="s">
        <v>69</v>
      </c>
      <c r="C5" s="93">
        <v>0</v>
      </c>
      <c r="D5" s="43">
        <f t="shared" si="0"/>
        <v>0</v>
      </c>
      <c r="E5" s="83">
        <v>0</v>
      </c>
      <c r="F5" s="43">
        <f t="shared" si="1"/>
        <v>0</v>
      </c>
      <c r="G5" s="70">
        <v>6.9444444444444441E-3</v>
      </c>
      <c r="H5" s="92">
        <f t="shared" si="2"/>
        <v>2.48015873015873E-4</v>
      </c>
      <c r="I5" s="67">
        <f t="shared" si="5"/>
        <v>6.9444444444444441E-3</v>
      </c>
      <c r="J5" s="7">
        <v>28</v>
      </c>
      <c r="K5" s="26" t="str">
        <f t="shared" si="3"/>
        <v>671:50:00</v>
      </c>
      <c r="L5" s="27">
        <f t="shared" si="4"/>
        <v>0.99975198412698418</v>
      </c>
    </row>
    <row r="6" spans="1:13" ht="16.5" thickBot="1" x14ac:dyDescent="0.3">
      <c r="A6" s="9" t="s">
        <v>5</v>
      </c>
      <c r="B6" s="12" t="s">
        <v>89</v>
      </c>
      <c r="C6" s="93">
        <v>0</v>
      </c>
      <c r="D6" s="43">
        <f t="shared" si="0"/>
        <v>0</v>
      </c>
      <c r="E6" s="83">
        <v>0</v>
      </c>
      <c r="F6" s="43">
        <f t="shared" si="1"/>
        <v>0</v>
      </c>
      <c r="G6" s="83">
        <v>0</v>
      </c>
      <c r="H6" s="92">
        <f t="shared" si="2"/>
        <v>0</v>
      </c>
      <c r="I6" s="67">
        <f t="shared" si="5"/>
        <v>0</v>
      </c>
      <c r="J6" s="7">
        <v>28</v>
      </c>
      <c r="K6" s="26" t="str">
        <f t="shared" si="3"/>
        <v>672:00:00</v>
      </c>
      <c r="L6" s="27">
        <f t="shared" si="4"/>
        <v>1</v>
      </c>
    </row>
    <row r="7" spans="1:13" ht="16.5" thickBot="1" x14ac:dyDescent="0.3">
      <c r="A7" s="9" t="s">
        <v>7</v>
      </c>
      <c r="B7" s="12" t="s">
        <v>90</v>
      </c>
      <c r="C7" s="93">
        <v>0</v>
      </c>
      <c r="D7" s="43">
        <f t="shared" si="0"/>
        <v>0</v>
      </c>
      <c r="E7" s="83">
        <v>0</v>
      </c>
      <c r="F7" s="43">
        <f t="shared" si="1"/>
        <v>0</v>
      </c>
      <c r="G7" s="83">
        <v>0</v>
      </c>
      <c r="H7" s="92">
        <f t="shared" si="2"/>
        <v>0</v>
      </c>
      <c r="I7" s="67">
        <f t="shared" si="5"/>
        <v>0</v>
      </c>
      <c r="J7" s="7">
        <v>28</v>
      </c>
      <c r="K7" s="26" t="str">
        <f t="shared" si="3"/>
        <v>672:00:00</v>
      </c>
      <c r="L7" s="27">
        <f t="shared" si="4"/>
        <v>1</v>
      </c>
    </row>
    <row r="8" spans="1:13" ht="16.5" thickBot="1" x14ac:dyDescent="0.3">
      <c r="A8" s="9" t="s">
        <v>9</v>
      </c>
      <c r="B8" s="12" t="s">
        <v>70</v>
      </c>
      <c r="C8" s="91">
        <v>0.48124999999999996</v>
      </c>
      <c r="D8" s="43">
        <f t="shared" si="0"/>
        <v>1.7187499999999998E-2</v>
      </c>
      <c r="E8" s="83">
        <v>0</v>
      </c>
      <c r="F8" s="43">
        <f t="shared" si="1"/>
        <v>0</v>
      </c>
      <c r="G8" s="70">
        <v>8.1944444444444445E-2</v>
      </c>
      <c r="H8" s="92">
        <f t="shared" si="2"/>
        <v>2.9265873015873016E-3</v>
      </c>
      <c r="I8" s="67">
        <f t="shared" si="5"/>
        <v>0.56319444444444444</v>
      </c>
      <c r="J8" s="7">
        <v>28</v>
      </c>
      <c r="K8" s="26" t="str">
        <f t="shared" si="3"/>
        <v>658:29:00</v>
      </c>
      <c r="L8" s="27">
        <f t="shared" si="4"/>
        <v>0.97988591269841263</v>
      </c>
    </row>
    <row r="9" spans="1:13" ht="16.5" thickBot="1" x14ac:dyDescent="0.3">
      <c r="A9" s="9" t="s">
        <v>11</v>
      </c>
      <c r="B9" s="12" t="s">
        <v>71</v>
      </c>
      <c r="C9" s="93">
        <v>0</v>
      </c>
      <c r="D9" s="43">
        <f t="shared" si="0"/>
        <v>0</v>
      </c>
      <c r="E9" s="70">
        <v>0.14583333333333334</v>
      </c>
      <c r="F9" s="43">
        <f t="shared" si="1"/>
        <v>5.2083333333333339E-3</v>
      </c>
      <c r="G9" s="83">
        <v>0</v>
      </c>
      <c r="H9" s="92">
        <f t="shared" si="2"/>
        <v>0</v>
      </c>
      <c r="I9" s="67">
        <f t="shared" si="5"/>
        <v>0.14583333333333334</v>
      </c>
      <c r="J9" s="7">
        <v>28</v>
      </c>
      <c r="K9" s="26" t="str">
        <f t="shared" si="3"/>
        <v>668:30:00</v>
      </c>
      <c r="L9" s="27">
        <f t="shared" si="4"/>
        <v>0.99479166666666674</v>
      </c>
    </row>
    <row r="10" spans="1:13" ht="16.5" thickBot="1" x14ac:dyDescent="0.3">
      <c r="A10" s="9" t="s">
        <v>13</v>
      </c>
      <c r="B10" s="12" t="s">
        <v>72</v>
      </c>
      <c r="C10" s="93">
        <v>0</v>
      </c>
      <c r="D10" s="43">
        <f t="shared" si="0"/>
        <v>0</v>
      </c>
      <c r="E10" s="83">
        <v>0</v>
      </c>
      <c r="F10" s="43">
        <f t="shared" si="1"/>
        <v>0</v>
      </c>
      <c r="G10" s="83">
        <v>0</v>
      </c>
      <c r="H10" s="92">
        <f t="shared" si="2"/>
        <v>0</v>
      </c>
      <c r="I10" s="67">
        <f t="shared" si="5"/>
        <v>0</v>
      </c>
      <c r="J10" s="7">
        <v>28</v>
      </c>
      <c r="K10" s="26" t="str">
        <f t="shared" si="3"/>
        <v>672:00:00</v>
      </c>
      <c r="L10" s="27">
        <f t="shared" si="4"/>
        <v>1</v>
      </c>
    </row>
    <row r="11" spans="1:13" ht="16.5" thickBot="1" x14ac:dyDescent="0.3">
      <c r="A11" s="9" t="s">
        <v>15</v>
      </c>
      <c r="B11" s="12" t="s">
        <v>91</v>
      </c>
      <c r="C11" s="93">
        <v>0</v>
      </c>
      <c r="D11" s="43">
        <f t="shared" si="0"/>
        <v>0</v>
      </c>
      <c r="E11" s="83">
        <v>0</v>
      </c>
      <c r="F11" s="43">
        <f t="shared" si="1"/>
        <v>0</v>
      </c>
      <c r="G11" s="83">
        <v>0</v>
      </c>
      <c r="H11" s="92">
        <f t="shared" si="2"/>
        <v>0</v>
      </c>
      <c r="I11" s="67">
        <f t="shared" si="5"/>
        <v>0</v>
      </c>
      <c r="J11" s="7">
        <v>28</v>
      </c>
      <c r="K11" s="26" t="str">
        <f t="shared" si="3"/>
        <v>672:00:00</v>
      </c>
      <c r="L11" s="27">
        <f t="shared" si="4"/>
        <v>1</v>
      </c>
    </row>
    <row r="12" spans="1:13" ht="16.5" thickBot="1" x14ac:dyDescent="0.3">
      <c r="A12" s="9" t="s">
        <v>17</v>
      </c>
      <c r="B12" s="12" t="s">
        <v>92</v>
      </c>
      <c r="C12" s="93">
        <v>0</v>
      </c>
      <c r="D12" s="43">
        <f t="shared" si="0"/>
        <v>0</v>
      </c>
      <c r="E12" s="83">
        <v>0</v>
      </c>
      <c r="F12" s="43">
        <f t="shared" si="1"/>
        <v>0</v>
      </c>
      <c r="G12" s="83">
        <v>0</v>
      </c>
      <c r="H12" s="92">
        <f t="shared" si="2"/>
        <v>0</v>
      </c>
      <c r="I12" s="67">
        <f t="shared" si="5"/>
        <v>0</v>
      </c>
      <c r="J12" s="7">
        <v>28</v>
      </c>
      <c r="K12" s="26" t="str">
        <f t="shared" si="3"/>
        <v>672:00:00</v>
      </c>
      <c r="L12" s="27">
        <f t="shared" si="4"/>
        <v>1</v>
      </c>
    </row>
    <row r="13" spans="1:13" ht="16.5" thickBot="1" x14ac:dyDescent="0.3">
      <c r="A13" s="9" t="s">
        <v>49</v>
      </c>
      <c r="B13" s="12" t="s">
        <v>73</v>
      </c>
      <c r="C13" s="93">
        <v>0</v>
      </c>
      <c r="D13" s="43">
        <f t="shared" si="0"/>
        <v>0</v>
      </c>
      <c r="E13" s="70">
        <v>4.5138888888888888E-2</v>
      </c>
      <c r="F13" s="43">
        <f t="shared" si="1"/>
        <v>1.6121031746031745E-3</v>
      </c>
      <c r="G13" s="83">
        <v>0</v>
      </c>
      <c r="H13" s="92">
        <f t="shared" si="2"/>
        <v>0</v>
      </c>
      <c r="I13" s="67">
        <f t="shared" si="5"/>
        <v>4.5138888888888888E-2</v>
      </c>
      <c r="J13" s="7">
        <v>28</v>
      </c>
      <c r="K13" s="26" t="str">
        <f t="shared" si="3"/>
        <v>670:55:00</v>
      </c>
      <c r="L13" s="27">
        <f t="shared" si="4"/>
        <v>0.99838789682539686</v>
      </c>
    </row>
    <row r="14" spans="1:13" ht="16.5" thickBot="1" x14ac:dyDescent="0.3">
      <c r="A14" s="9" t="s">
        <v>50</v>
      </c>
      <c r="B14" s="12" t="s">
        <v>74</v>
      </c>
      <c r="C14" s="93">
        <v>0</v>
      </c>
      <c r="D14" s="43">
        <f t="shared" si="0"/>
        <v>0</v>
      </c>
      <c r="E14" s="83">
        <v>0</v>
      </c>
      <c r="F14" s="43">
        <f t="shared" si="1"/>
        <v>0</v>
      </c>
      <c r="G14" s="83">
        <v>0</v>
      </c>
      <c r="H14" s="92">
        <f t="shared" si="2"/>
        <v>0</v>
      </c>
      <c r="I14" s="67">
        <f t="shared" si="5"/>
        <v>0</v>
      </c>
      <c r="J14" s="7">
        <v>28</v>
      </c>
      <c r="K14" s="26" t="str">
        <f t="shared" si="3"/>
        <v>672:00:00</v>
      </c>
      <c r="L14" s="27">
        <f t="shared" si="4"/>
        <v>1</v>
      </c>
    </row>
    <row r="15" spans="1:13" ht="16.5" thickBot="1" x14ac:dyDescent="0.3">
      <c r="A15" s="9" t="s">
        <v>21</v>
      </c>
      <c r="B15" s="12" t="s">
        <v>75</v>
      </c>
      <c r="C15" s="91">
        <v>0.52361111111111103</v>
      </c>
      <c r="D15" s="43">
        <f t="shared" si="0"/>
        <v>1.8700396825396821E-2</v>
      </c>
      <c r="E15" s="83">
        <v>0</v>
      </c>
      <c r="F15" s="43">
        <f t="shared" si="1"/>
        <v>0</v>
      </c>
      <c r="G15" s="70">
        <v>3.4027777777777775E-2</v>
      </c>
      <c r="H15" s="92">
        <f t="shared" si="2"/>
        <v>1.2152777777777776E-3</v>
      </c>
      <c r="I15" s="67">
        <f t="shared" si="5"/>
        <v>0.5576388888888888</v>
      </c>
      <c r="J15" s="7">
        <v>28</v>
      </c>
      <c r="K15" s="26" t="str">
        <f t="shared" si="3"/>
        <v>658:37:00</v>
      </c>
      <c r="L15" s="27">
        <f t="shared" si="4"/>
        <v>0.98008432539682544</v>
      </c>
    </row>
    <row r="16" spans="1:13" ht="16.5" thickBot="1" x14ac:dyDescent="0.3">
      <c r="A16" s="9" t="s">
        <v>23</v>
      </c>
      <c r="B16" s="12" t="s">
        <v>76</v>
      </c>
      <c r="C16" s="91">
        <v>1.695138888888889</v>
      </c>
      <c r="D16" s="43">
        <f t="shared" si="0"/>
        <v>6.0540674603174603E-2</v>
      </c>
      <c r="E16" s="70">
        <v>0.34097222222222223</v>
      </c>
      <c r="F16" s="43">
        <f t="shared" si="1"/>
        <v>1.2177579365079365E-2</v>
      </c>
      <c r="G16" s="83">
        <v>0</v>
      </c>
      <c r="H16" s="92">
        <f t="shared" si="2"/>
        <v>0</v>
      </c>
      <c r="I16" s="67">
        <f t="shared" si="5"/>
        <v>2.0361111111111114</v>
      </c>
      <c r="J16" s="7">
        <v>28</v>
      </c>
      <c r="K16" s="26" t="str">
        <f t="shared" si="3"/>
        <v>623:08:00</v>
      </c>
      <c r="L16" s="27">
        <f t="shared" si="4"/>
        <v>0.92728174603174607</v>
      </c>
    </row>
    <row r="17" spans="1:16" ht="16.5" thickBot="1" x14ac:dyDescent="0.3">
      <c r="A17" s="9" t="s">
        <v>25</v>
      </c>
      <c r="B17" s="12" t="s">
        <v>77</v>
      </c>
      <c r="C17" s="91">
        <v>0.78472222222222221</v>
      </c>
      <c r="D17" s="43">
        <f t="shared" si="0"/>
        <v>2.8025793650793652E-2</v>
      </c>
      <c r="E17" s="83">
        <v>0</v>
      </c>
      <c r="F17" s="43">
        <f t="shared" si="1"/>
        <v>0</v>
      </c>
      <c r="G17" s="70">
        <v>0.15972222222222224</v>
      </c>
      <c r="H17" s="92">
        <f t="shared" si="2"/>
        <v>5.7043650793650799E-3</v>
      </c>
      <c r="I17" s="67">
        <f t="shared" si="5"/>
        <v>0.94444444444444442</v>
      </c>
      <c r="J17" s="7">
        <v>28</v>
      </c>
      <c r="K17" s="26" t="str">
        <f t="shared" si="3"/>
        <v>649:20:00</v>
      </c>
      <c r="L17" s="27">
        <f t="shared" si="4"/>
        <v>0.96626984126984128</v>
      </c>
    </row>
    <row r="18" spans="1:16" ht="16.5" thickBot="1" x14ac:dyDescent="0.3">
      <c r="A18" s="9" t="s">
        <v>27</v>
      </c>
      <c r="B18" s="12" t="s">
        <v>78</v>
      </c>
      <c r="C18" s="93">
        <v>0</v>
      </c>
      <c r="D18" s="43">
        <f t="shared" si="0"/>
        <v>0</v>
      </c>
      <c r="E18" s="83">
        <v>0</v>
      </c>
      <c r="F18" s="43">
        <f t="shared" si="1"/>
        <v>0</v>
      </c>
      <c r="G18" s="83">
        <v>0</v>
      </c>
      <c r="H18" s="92">
        <v>0</v>
      </c>
      <c r="I18" s="67">
        <f t="shared" si="5"/>
        <v>0</v>
      </c>
      <c r="J18" s="7">
        <v>28</v>
      </c>
      <c r="K18" s="26" t="str">
        <f t="shared" si="3"/>
        <v>672:00:00</v>
      </c>
      <c r="L18" s="27">
        <f t="shared" si="4"/>
        <v>1</v>
      </c>
    </row>
    <row r="19" spans="1:16" ht="16.5" thickBot="1" x14ac:dyDescent="0.3">
      <c r="A19" s="9" t="s">
        <v>30</v>
      </c>
      <c r="B19" s="12" t="s">
        <v>93</v>
      </c>
      <c r="C19" s="93">
        <v>0</v>
      </c>
      <c r="D19" s="43">
        <f t="shared" si="0"/>
        <v>0</v>
      </c>
      <c r="E19" s="83">
        <v>0</v>
      </c>
      <c r="F19" s="43">
        <f t="shared" si="1"/>
        <v>0</v>
      </c>
      <c r="G19" s="83">
        <v>0</v>
      </c>
      <c r="H19" s="92">
        <f t="shared" si="2"/>
        <v>0</v>
      </c>
      <c r="I19" s="67">
        <f t="shared" si="5"/>
        <v>0</v>
      </c>
      <c r="J19" s="7">
        <v>28</v>
      </c>
      <c r="K19" s="26" t="str">
        <f t="shared" si="3"/>
        <v>672:00:00</v>
      </c>
      <c r="L19" s="27">
        <f t="shared" si="4"/>
        <v>1</v>
      </c>
    </row>
    <row r="20" spans="1:16" ht="16.5" thickBot="1" x14ac:dyDescent="0.3">
      <c r="A20" s="9" t="s">
        <v>32</v>
      </c>
      <c r="B20" s="12" t="s">
        <v>79</v>
      </c>
      <c r="C20" s="93">
        <v>0</v>
      </c>
      <c r="D20" s="43">
        <f t="shared" si="0"/>
        <v>0</v>
      </c>
      <c r="E20" s="83">
        <v>0</v>
      </c>
      <c r="F20" s="43">
        <f t="shared" si="1"/>
        <v>0</v>
      </c>
      <c r="G20" s="83">
        <v>0</v>
      </c>
      <c r="H20" s="92">
        <f t="shared" si="2"/>
        <v>0</v>
      </c>
      <c r="I20" s="67">
        <f t="shared" si="5"/>
        <v>0</v>
      </c>
      <c r="J20" s="7">
        <v>28</v>
      </c>
      <c r="K20" s="26" t="str">
        <f t="shared" si="3"/>
        <v>672:00:00</v>
      </c>
      <c r="L20" s="27">
        <f t="shared" si="4"/>
        <v>1</v>
      </c>
    </row>
    <row r="21" spans="1:16" ht="16.5" thickBot="1" x14ac:dyDescent="0.3">
      <c r="A21" s="9" t="s">
        <v>34</v>
      </c>
      <c r="B21" s="12" t="s">
        <v>80</v>
      </c>
      <c r="C21" s="93">
        <v>0</v>
      </c>
      <c r="D21" s="43">
        <f t="shared" si="0"/>
        <v>0</v>
      </c>
      <c r="E21" s="83">
        <v>0</v>
      </c>
      <c r="F21" s="43">
        <f t="shared" si="1"/>
        <v>0</v>
      </c>
      <c r="G21" s="70">
        <v>4.583333333333333E-2</v>
      </c>
      <c r="H21" s="92">
        <f t="shared" si="2"/>
        <v>1.6369047619047617E-3</v>
      </c>
      <c r="I21" s="67">
        <f t="shared" si="5"/>
        <v>4.583333333333333E-2</v>
      </c>
      <c r="J21" s="7">
        <v>28</v>
      </c>
      <c r="K21" s="26" t="str">
        <f t="shared" si="3"/>
        <v>670:54:00</v>
      </c>
      <c r="L21" s="27">
        <f t="shared" si="4"/>
        <v>0.99836309523809519</v>
      </c>
    </row>
    <row r="22" spans="1:16" ht="16.5" thickBot="1" x14ac:dyDescent="0.3">
      <c r="A22" s="9" t="s">
        <v>36</v>
      </c>
      <c r="B22" s="12" t="s">
        <v>81</v>
      </c>
      <c r="C22" s="93">
        <v>0</v>
      </c>
      <c r="D22" s="43">
        <f t="shared" si="0"/>
        <v>0</v>
      </c>
      <c r="E22" s="83">
        <v>0</v>
      </c>
      <c r="F22" s="43">
        <f t="shared" si="1"/>
        <v>0</v>
      </c>
      <c r="G22" s="83">
        <v>0</v>
      </c>
      <c r="H22" s="92">
        <f t="shared" si="2"/>
        <v>0</v>
      </c>
      <c r="I22" s="67">
        <f t="shared" si="5"/>
        <v>0</v>
      </c>
      <c r="J22" s="7">
        <v>28</v>
      </c>
      <c r="K22" s="26" t="str">
        <f t="shared" si="3"/>
        <v>672:00:00</v>
      </c>
      <c r="L22" s="27">
        <f t="shared" si="4"/>
        <v>1</v>
      </c>
    </row>
    <row r="23" spans="1:16" ht="16.5" thickBot="1" x14ac:dyDescent="0.3">
      <c r="A23" s="9" t="s">
        <v>38</v>
      </c>
      <c r="B23" s="12" t="s">
        <v>82</v>
      </c>
      <c r="C23" s="93">
        <v>0</v>
      </c>
      <c r="D23" s="43">
        <f t="shared" si="0"/>
        <v>0</v>
      </c>
      <c r="E23" s="83">
        <v>0</v>
      </c>
      <c r="F23" s="43">
        <f t="shared" si="1"/>
        <v>0</v>
      </c>
      <c r="G23" s="83">
        <v>0</v>
      </c>
      <c r="H23" s="92">
        <f t="shared" si="2"/>
        <v>0</v>
      </c>
      <c r="I23" s="67">
        <f t="shared" si="5"/>
        <v>0</v>
      </c>
      <c r="J23" s="7">
        <v>28</v>
      </c>
      <c r="K23" s="26" t="str">
        <f t="shared" si="3"/>
        <v>672:00:00</v>
      </c>
      <c r="L23" s="27">
        <f t="shared" si="4"/>
        <v>1</v>
      </c>
    </row>
    <row r="24" spans="1:16" ht="16.5" customHeight="1" thickBot="1" x14ac:dyDescent="0.3">
      <c r="A24" s="9" t="s">
        <v>40</v>
      </c>
      <c r="B24" s="12" t="s">
        <v>83</v>
      </c>
      <c r="C24" s="94">
        <v>0</v>
      </c>
      <c r="D24" s="107">
        <f t="shared" si="0"/>
        <v>0</v>
      </c>
      <c r="E24" s="108">
        <v>0</v>
      </c>
      <c r="F24" s="107">
        <f t="shared" si="1"/>
        <v>0</v>
      </c>
      <c r="G24" s="108">
        <v>0</v>
      </c>
      <c r="H24" s="95">
        <f t="shared" si="2"/>
        <v>0</v>
      </c>
      <c r="I24" s="67">
        <f t="shared" si="5"/>
        <v>0</v>
      </c>
      <c r="J24" s="7">
        <v>28</v>
      </c>
      <c r="K24" s="26" t="str">
        <f t="shared" si="3"/>
        <v>672:00:00</v>
      </c>
      <c r="L24" s="27">
        <f t="shared" si="4"/>
        <v>1</v>
      </c>
    </row>
    <row r="25" spans="1:16" ht="16.5" customHeight="1" thickBot="1" x14ac:dyDescent="0.3">
      <c r="A25" s="12" t="s">
        <v>42</v>
      </c>
      <c r="B25" s="13"/>
      <c r="C25" s="73">
        <f>SUM(C3:C24)</f>
        <v>3.8201388888888888</v>
      </c>
      <c r="D25" s="74">
        <f t="shared" si="0"/>
        <v>6.1814545127651926E-3</v>
      </c>
      <c r="E25" s="73">
        <f>SUM(E3:E24)</f>
        <v>0.53194444444444444</v>
      </c>
      <c r="F25" s="74">
        <f t="shared" si="1"/>
        <v>8.6075152822725641E-4</v>
      </c>
      <c r="G25" s="73">
        <f>SUM(G3:G24)</f>
        <v>1.5479166666666668</v>
      </c>
      <c r="H25" s="74">
        <f t="shared" si="2"/>
        <v>2.5047195253505936E-3</v>
      </c>
      <c r="I25" s="26">
        <f t="shared" si="5"/>
        <v>5.8999999999999995</v>
      </c>
      <c r="J25" s="7">
        <f>SUM(J3:J24)</f>
        <v>618</v>
      </c>
      <c r="K25" s="26">
        <f xml:space="preserve"> SUM(J25-I25)</f>
        <v>612.1</v>
      </c>
      <c r="L25" s="45">
        <f t="shared" si="4"/>
        <v>0.99045307443365704</v>
      </c>
    </row>
    <row r="26" spans="1:16" x14ac:dyDescent="0.2">
      <c r="K26" s="3"/>
      <c r="L26" s="3"/>
    </row>
    <row r="27" spans="1:16" x14ac:dyDescent="0.2">
      <c r="J27" s="58"/>
    </row>
    <row r="28" spans="1:16" x14ac:dyDescent="0.2">
      <c r="P28" t="s">
        <v>95</v>
      </c>
    </row>
    <row r="29" spans="1:16" x14ac:dyDescent="0.2">
      <c r="J29" s="59" t="s">
        <v>67</v>
      </c>
    </row>
    <row r="31" spans="1:16" ht="13.5" thickBot="1" x14ac:dyDescent="0.25">
      <c r="C31" s="63" t="s">
        <v>85</v>
      </c>
    </row>
    <row r="32" spans="1:16" x14ac:dyDescent="0.2">
      <c r="E32" s="109" t="s">
        <v>86</v>
      </c>
      <c r="G32" s="112" t="s">
        <v>87</v>
      </c>
    </row>
    <row r="33" spans="1:11" ht="12.75" customHeight="1" thickBot="1" x14ac:dyDescent="0.25">
      <c r="E33" s="133"/>
      <c r="G33" s="131"/>
    </row>
    <row r="34" spans="1:11" ht="13.5" thickBot="1" x14ac:dyDescent="0.25">
      <c r="C34" s="115" t="s">
        <v>84</v>
      </c>
      <c r="D34" s="135"/>
      <c r="E34" s="133"/>
      <c r="G34" s="131"/>
    </row>
    <row r="35" spans="1:11" ht="13.5" customHeight="1" thickBot="1" x14ac:dyDescent="0.25">
      <c r="C35" s="47" t="s">
        <v>46</v>
      </c>
      <c r="D35" s="20" t="s">
        <v>47</v>
      </c>
      <c r="E35" s="134"/>
      <c r="G35" s="132"/>
      <c r="K35" s="2"/>
    </row>
    <row r="36" spans="1:11" ht="16.5" thickBot="1" x14ac:dyDescent="0.3">
      <c r="A36" s="64" t="s">
        <v>27</v>
      </c>
      <c r="B36" s="9" t="s">
        <v>94</v>
      </c>
      <c r="C36" s="30">
        <v>2.6097222222222225</v>
      </c>
      <c r="D36" s="61">
        <f>SUM(C36/F36)</f>
        <v>9.3204365079365095E-2</v>
      </c>
      <c r="E36" s="62">
        <f>SUM(C36)</f>
        <v>2.6097222222222225</v>
      </c>
      <c r="F36" s="51">
        <v>28</v>
      </c>
      <c r="G36" s="62" t="str">
        <f xml:space="preserve"> TEXT(F36-E36, "[H]:MM:SS")</f>
        <v>609:22:00</v>
      </c>
      <c r="H36" s="53">
        <f>SUM(G36/F36)</f>
        <v>0.90679563492063497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7.42578125" customWidth="1"/>
    <col min="2" max="2" width="8.42578125" customWidth="1"/>
    <col min="3" max="3" width="11.42578125" customWidth="1"/>
    <col min="4" max="5" width="10.7109375" customWidth="1"/>
    <col min="6" max="6" width="12.7109375" customWidth="1"/>
    <col min="7" max="7" width="12.5703125" customWidth="1"/>
    <col min="8" max="8" width="10.7109375" customWidth="1"/>
    <col min="9" max="9" width="17.7109375" customWidth="1"/>
    <col min="10" max="10" width="14.42578125" customWidth="1"/>
    <col min="11" max="11" width="17.7109375" customWidth="1"/>
    <col min="12" max="12" width="10.7109375" customWidth="1"/>
  </cols>
  <sheetData>
    <row r="1" spans="1:12" ht="50.1" customHeight="1" thickBot="1" x14ac:dyDescent="0.3">
      <c r="A1" s="119">
        <v>42064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16"/>
    </row>
    <row r="2" spans="1:12" ht="16.5" customHeight="1" thickBot="1" x14ac:dyDescent="0.25">
      <c r="A2" s="121"/>
      <c r="B2" s="122"/>
      <c r="C2" s="19" t="s">
        <v>46</v>
      </c>
      <c r="D2" s="19" t="s">
        <v>47</v>
      </c>
      <c r="E2" s="19" t="s">
        <v>46</v>
      </c>
      <c r="F2" s="19" t="s">
        <v>47</v>
      </c>
      <c r="G2" s="19" t="s">
        <v>46</v>
      </c>
      <c r="H2" s="20" t="s">
        <v>47</v>
      </c>
      <c r="I2" s="118"/>
      <c r="J2" s="21"/>
      <c r="K2" s="23"/>
      <c r="L2" s="17"/>
    </row>
    <row r="3" spans="1:12" ht="16.5" customHeight="1" thickBot="1" x14ac:dyDescent="0.3">
      <c r="A3" s="9" t="s">
        <v>0</v>
      </c>
      <c r="B3" s="9" t="s">
        <v>68</v>
      </c>
      <c r="C3" s="30">
        <v>2.1069444444444443</v>
      </c>
      <c r="D3" s="10">
        <f>SUM(C3/J3)</f>
        <v>6.7965949820788532E-2</v>
      </c>
      <c r="E3" s="15">
        <v>0</v>
      </c>
      <c r="F3" s="10">
        <f t="shared" ref="F3:F25" si="0">SUM(E3/J3)</f>
        <v>0</v>
      </c>
      <c r="G3" s="15">
        <v>0</v>
      </c>
      <c r="H3" s="10">
        <f t="shared" ref="H3:H25" si="1">SUM(G3/J3)</f>
        <v>0</v>
      </c>
      <c r="I3" s="26">
        <f>SUM(C3+E3+G3)</f>
        <v>2.1069444444444443</v>
      </c>
      <c r="J3" s="7">
        <v>31</v>
      </c>
      <c r="K3" s="26" t="str">
        <f t="shared" ref="K3:K24" si="2" xml:space="preserve"> TEXT(J3-I3, "[H]:MM:SS")</f>
        <v>693:26:00</v>
      </c>
      <c r="L3" s="11">
        <f t="shared" ref="L3:L25" si="3">SUM(K3/J3)</f>
        <v>0.93203405017921137</v>
      </c>
    </row>
    <row r="4" spans="1:12" ht="16.5" thickBot="1" x14ac:dyDescent="0.3">
      <c r="A4" s="9" t="s">
        <v>2</v>
      </c>
      <c r="B4" s="9" t="s">
        <v>88</v>
      </c>
      <c r="C4" s="15">
        <v>0</v>
      </c>
      <c r="D4" s="10">
        <f t="shared" ref="D4:D25" si="4">SUM(C4/J4)</f>
        <v>0</v>
      </c>
      <c r="E4" s="15">
        <v>0</v>
      </c>
      <c r="F4" s="10">
        <f t="shared" si="0"/>
        <v>0</v>
      </c>
      <c r="G4" s="30">
        <v>0.62986111111111109</v>
      </c>
      <c r="H4" s="10">
        <f t="shared" si="1"/>
        <v>2.0318100358422939E-2</v>
      </c>
      <c r="I4" s="26">
        <f t="shared" ref="I4:I25" si="5">SUM(C4+E4+G4)</f>
        <v>0.62986111111111109</v>
      </c>
      <c r="J4" s="7">
        <v>31</v>
      </c>
      <c r="K4" s="26" t="str">
        <f t="shared" si="2"/>
        <v>728:53:00</v>
      </c>
      <c r="L4" s="27">
        <f t="shared" si="3"/>
        <v>0.97968189964157704</v>
      </c>
    </row>
    <row r="5" spans="1:12" ht="16.5" thickBot="1" x14ac:dyDescent="0.3">
      <c r="A5" s="9" t="s">
        <v>48</v>
      </c>
      <c r="B5" s="9" t="s">
        <v>69</v>
      </c>
      <c r="C5" s="30">
        <v>8.3333333333333329E-2</v>
      </c>
      <c r="D5" s="10">
        <f t="shared" si="4"/>
        <v>2.6881720430107525E-3</v>
      </c>
      <c r="E5" s="15">
        <v>0</v>
      </c>
      <c r="F5" s="10">
        <f t="shared" si="0"/>
        <v>0</v>
      </c>
      <c r="G5" s="15">
        <v>0</v>
      </c>
      <c r="H5" s="10">
        <f t="shared" si="1"/>
        <v>0</v>
      </c>
      <c r="I5" s="26">
        <f t="shared" si="5"/>
        <v>8.3333333333333329E-2</v>
      </c>
      <c r="J5" s="7">
        <v>31</v>
      </c>
      <c r="K5" s="26" t="str">
        <f t="shared" si="2"/>
        <v>742:00:00</v>
      </c>
      <c r="L5" s="27">
        <f t="shared" si="3"/>
        <v>0.99731182795698925</v>
      </c>
    </row>
    <row r="6" spans="1:12" ht="16.5" thickBot="1" x14ac:dyDescent="0.3">
      <c r="A6" s="9" t="s">
        <v>5</v>
      </c>
      <c r="B6" s="9" t="s">
        <v>89</v>
      </c>
      <c r="C6" s="15">
        <v>0</v>
      </c>
      <c r="D6" s="10">
        <f t="shared" si="4"/>
        <v>0</v>
      </c>
      <c r="E6" s="15">
        <v>0</v>
      </c>
      <c r="F6" s="10">
        <f t="shared" si="0"/>
        <v>0</v>
      </c>
      <c r="G6" s="15">
        <v>0</v>
      </c>
      <c r="H6" s="10">
        <f t="shared" si="1"/>
        <v>0</v>
      </c>
      <c r="I6" s="26">
        <f t="shared" si="5"/>
        <v>0</v>
      </c>
      <c r="J6" s="7">
        <v>31</v>
      </c>
      <c r="K6" s="26" t="str">
        <f t="shared" si="2"/>
        <v>744:00:00</v>
      </c>
      <c r="L6" s="27">
        <f t="shared" si="3"/>
        <v>1</v>
      </c>
    </row>
    <row r="7" spans="1:12" ht="16.5" thickBot="1" x14ac:dyDescent="0.3">
      <c r="A7" s="9" t="s">
        <v>7</v>
      </c>
      <c r="B7" s="9" t="s">
        <v>90</v>
      </c>
      <c r="C7" s="15">
        <v>0</v>
      </c>
      <c r="D7" s="10">
        <f t="shared" si="4"/>
        <v>0</v>
      </c>
      <c r="E7" s="30">
        <v>2.0833333333333332E-2</v>
      </c>
      <c r="F7" s="10">
        <f t="shared" si="0"/>
        <v>6.7204301075268812E-4</v>
      </c>
      <c r="G7" s="15">
        <v>0</v>
      </c>
      <c r="H7" s="10">
        <f t="shared" si="1"/>
        <v>0</v>
      </c>
      <c r="I7" s="26">
        <f t="shared" si="5"/>
        <v>2.0833333333333332E-2</v>
      </c>
      <c r="J7" s="7">
        <v>31</v>
      </c>
      <c r="K7" s="26" t="str">
        <f t="shared" si="2"/>
        <v>743:30:00</v>
      </c>
      <c r="L7" s="27">
        <f t="shared" si="3"/>
        <v>0.99932795698924737</v>
      </c>
    </row>
    <row r="8" spans="1:12" ht="16.5" thickBot="1" x14ac:dyDescent="0.3">
      <c r="A8" s="9" t="s">
        <v>9</v>
      </c>
      <c r="B8" s="9" t="s">
        <v>70</v>
      </c>
      <c r="C8" s="30">
        <v>0.17569444444444443</v>
      </c>
      <c r="D8" s="10">
        <f t="shared" si="4"/>
        <v>5.6675627240143365E-3</v>
      </c>
      <c r="E8" s="15">
        <v>0</v>
      </c>
      <c r="F8" s="10">
        <f t="shared" si="0"/>
        <v>0</v>
      </c>
      <c r="G8" s="30">
        <v>2.0833333333333332E-2</v>
      </c>
      <c r="H8" s="10">
        <f t="shared" si="1"/>
        <v>6.7204301075268812E-4</v>
      </c>
      <c r="I8" s="26">
        <f t="shared" si="5"/>
        <v>0.19652777777777777</v>
      </c>
      <c r="J8" s="7">
        <v>31</v>
      </c>
      <c r="K8" s="26" t="str">
        <f t="shared" si="2"/>
        <v>739:17:00</v>
      </c>
      <c r="L8" s="27">
        <f t="shared" si="3"/>
        <v>0.993660394265233</v>
      </c>
    </row>
    <row r="9" spans="1:12" ht="16.5" thickBot="1" x14ac:dyDescent="0.3">
      <c r="A9" s="9" t="s">
        <v>11</v>
      </c>
      <c r="B9" s="9" t="s">
        <v>71</v>
      </c>
      <c r="C9" s="30">
        <v>0.125</v>
      </c>
      <c r="D9" s="10">
        <f t="shared" si="4"/>
        <v>4.0322580645161289E-3</v>
      </c>
      <c r="E9" s="15">
        <v>0</v>
      </c>
      <c r="F9" s="10">
        <f t="shared" si="0"/>
        <v>0</v>
      </c>
      <c r="G9" s="30">
        <v>9.375E-2</v>
      </c>
      <c r="H9" s="10">
        <f t="shared" si="1"/>
        <v>3.0241935483870967E-3</v>
      </c>
      <c r="I9" s="26">
        <f t="shared" si="5"/>
        <v>0.21875</v>
      </c>
      <c r="J9" s="7">
        <v>31</v>
      </c>
      <c r="K9" s="26" t="str">
        <f t="shared" si="2"/>
        <v>738:45:00</v>
      </c>
      <c r="L9" s="27">
        <f t="shared" si="3"/>
        <v>0.99294354838709675</v>
      </c>
    </row>
    <row r="10" spans="1:12" ht="16.5" thickBot="1" x14ac:dyDescent="0.3">
      <c r="A10" s="9" t="s">
        <v>13</v>
      </c>
      <c r="B10" s="9" t="s">
        <v>72</v>
      </c>
      <c r="C10" s="15">
        <v>0</v>
      </c>
      <c r="D10" s="10">
        <f t="shared" si="4"/>
        <v>0</v>
      </c>
      <c r="E10" s="15">
        <v>0</v>
      </c>
      <c r="F10" s="10">
        <f t="shared" si="0"/>
        <v>0</v>
      </c>
      <c r="G10" s="15">
        <v>0</v>
      </c>
      <c r="H10" s="10">
        <f t="shared" si="1"/>
        <v>0</v>
      </c>
      <c r="I10" s="26">
        <f t="shared" si="5"/>
        <v>0</v>
      </c>
      <c r="J10" s="7">
        <v>31</v>
      </c>
      <c r="K10" s="26" t="str">
        <f t="shared" si="2"/>
        <v>744:00:00</v>
      </c>
      <c r="L10" s="27">
        <f t="shared" si="3"/>
        <v>1</v>
      </c>
    </row>
    <row r="11" spans="1:12" ht="16.5" thickBot="1" x14ac:dyDescent="0.3">
      <c r="A11" s="9" t="s">
        <v>15</v>
      </c>
      <c r="B11" s="9" t="s">
        <v>91</v>
      </c>
      <c r="C11" s="15">
        <v>0</v>
      </c>
      <c r="D11" s="10">
        <f t="shared" si="4"/>
        <v>0</v>
      </c>
      <c r="E11" s="15">
        <v>0</v>
      </c>
      <c r="F11" s="10">
        <f t="shared" si="0"/>
        <v>0</v>
      </c>
      <c r="G11" s="15">
        <v>0</v>
      </c>
      <c r="H11" s="10">
        <f t="shared" si="1"/>
        <v>0</v>
      </c>
      <c r="I11" s="26">
        <f t="shared" si="5"/>
        <v>0</v>
      </c>
      <c r="J11" s="7">
        <v>31</v>
      </c>
      <c r="K11" s="26" t="str">
        <f t="shared" si="2"/>
        <v>744:00:00</v>
      </c>
      <c r="L11" s="27">
        <f t="shared" si="3"/>
        <v>1</v>
      </c>
    </row>
    <row r="12" spans="1:12" ht="16.5" thickBot="1" x14ac:dyDescent="0.3">
      <c r="A12" s="9" t="s">
        <v>17</v>
      </c>
      <c r="B12" s="9" t="s">
        <v>92</v>
      </c>
      <c r="C12" s="15">
        <v>0</v>
      </c>
      <c r="D12" s="10">
        <f t="shared" si="4"/>
        <v>0</v>
      </c>
      <c r="E12" s="15">
        <v>0</v>
      </c>
      <c r="F12" s="10">
        <f t="shared" si="0"/>
        <v>0</v>
      </c>
      <c r="G12" s="15">
        <v>0</v>
      </c>
      <c r="H12" s="10">
        <f t="shared" si="1"/>
        <v>0</v>
      </c>
      <c r="I12" s="26">
        <f t="shared" si="5"/>
        <v>0</v>
      </c>
      <c r="J12" s="7">
        <v>31</v>
      </c>
      <c r="K12" s="26" t="str">
        <f t="shared" si="2"/>
        <v>744:00:00</v>
      </c>
      <c r="L12" s="27">
        <f t="shared" si="3"/>
        <v>1</v>
      </c>
    </row>
    <row r="13" spans="1:12" ht="16.5" thickBot="1" x14ac:dyDescent="0.3">
      <c r="A13" s="9" t="s">
        <v>49</v>
      </c>
      <c r="B13" s="9" t="s">
        <v>73</v>
      </c>
      <c r="C13" s="15">
        <v>0</v>
      </c>
      <c r="D13" s="10">
        <f t="shared" si="4"/>
        <v>0</v>
      </c>
      <c r="E13" s="30">
        <v>5.5555555555555552E-2</v>
      </c>
      <c r="F13" s="10">
        <f t="shared" si="0"/>
        <v>1.7921146953405018E-3</v>
      </c>
      <c r="G13" s="30">
        <v>0.125</v>
      </c>
      <c r="H13" s="10">
        <f t="shared" si="1"/>
        <v>4.0322580645161289E-3</v>
      </c>
      <c r="I13" s="26">
        <f t="shared" si="5"/>
        <v>0.18055555555555555</v>
      </c>
      <c r="J13" s="7">
        <v>31</v>
      </c>
      <c r="K13" s="26" t="str">
        <f t="shared" si="2"/>
        <v>739:40:00</v>
      </c>
      <c r="L13" s="27">
        <f t="shared" si="3"/>
        <v>0.9941756272401433</v>
      </c>
    </row>
    <row r="14" spans="1:12" ht="16.5" thickBot="1" x14ac:dyDescent="0.3">
      <c r="A14" s="9" t="s">
        <v>50</v>
      </c>
      <c r="B14" s="9" t="s">
        <v>74</v>
      </c>
      <c r="C14" s="15">
        <v>0</v>
      </c>
      <c r="D14" s="10">
        <f t="shared" si="4"/>
        <v>0</v>
      </c>
      <c r="E14" s="15">
        <v>0</v>
      </c>
      <c r="F14" s="10">
        <f t="shared" si="0"/>
        <v>0</v>
      </c>
      <c r="G14" s="15">
        <v>0</v>
      </c>
      <c r="H14" s="10">
        <f t="shared" si="1"/>
        <v>0</v>
      </c>
      <c r="I14" s="26">
        <f t="shared" si="5"/>
        <v>0</v>
      </c>
      <c r="J14" s="7">
        <v>31</v>
      </c>
      <c r="K14" s="26" t="str">
        <f t="shared" si="2"/>
        <v>744:00:00</v>
      </c>
      <c r="L14" s="27">
        <f t="shared" si="3"/>
        <v>1</v>
      </c>
    </row>
    <row r="15" spans="1:12" ht="16.5" thickBot="1" x14ac:dyDescent="0.3">
      <c r="A15" s="9" t="s">
        <v>21</v>
      </c>
      <c r="B15" s="9" t="s">
        <v>75</v>
      </c>
      <c r="C15" s="30">
        <v>0.45416666666666672</v>
      </c>
      <c r="D15" s="10">
        <f t="shared" si="4"/>
        <v>1.4650537634408604E-2</v>
      </c>
      <c r="E15" s="30">
        <v>2.1527777777777778E-2</v>
      </c>
      <c r="F15" s="10">
        <f t="shared" si="0"/>
        <v>6.9444444444444447E-4</v>
      </c>
      <c r="G15" s="15">
        <v>0</v>
      </c>
      <c r="H15" s="10">
        <f t="shared" si="1"/>
        <v>0</v>
      </c>
      <c r="I15" s="26">
        <f t="shared" si="5"/>
        <v>0.47569444444444448</v>
      </c>
      <c r="J15" s="7">
        <v>31</v>
      </c>
      <c r="K15" s="26" t="str">
        <f t="shared" si="2"/>
        <v>732:35:00</v>
      </c>
      <c r="L15" s="27">
        <f t="shared" si="3"/>
        <v>0.98465501792114696</v>
      </c>
    </row>
    <row r="16" spans="1:12" ht="16.5" thickBot="1" x14ac:dyDescent="0.3">
      <c r="A16" s="9" t="s">
        <v>23</v>
      </c>
      <c r="B16" s="9" t="s">
        <v>76</v>
      </c>
      <c r="C16" s="30">
        <v>1.5222222222222221</v>
      </c>
      <c r="D16" s="10">
        <f t="shared" si="4"/>
        <v>4.9103942652329743E-2</v>
      </c>
      <c r="E16" s="15">
        <v>0</v>
      </c>
      <c r="F16" s="10">
        <f t="shared" si="0"/>
        <v>0</v>
      </c>
      <c r="G16" s="30">
        <v>9.2361111111111116E-2</v>
      </c>
      <c r="H16" s="10">
        <f t="shared" si="1"/>
        <v>2.9793906810035844E-3</v>
      </c>
      <c r="I16" s="26">
        <f t="shared" si="5"/>
        <v>1.6145833333333333</v>
      </c>
      <c r="J16" s="7">
        <v>31</v>
      </c>
      <c r="K16" s="26" t="str">
        <f t="shared" si="2"/>
        <v>705:15:00</v>
      </c>
      <c r="L16" s="27">
        <f t="shared" si="3"/>
        <v>0.94791666666666674</v>
      </c>
    </row>
    <row r="17" spans="1:12" ht="16.5" thickBot="1" x14ac:dyDescent="0.3">
      <c r="A17" s="9" t="s">
        <v>25</v>
      </c>
      <c r="B17" s="9" t="s">
        <v>77</v>
      </c>
      <c r="C17" s="15">
        <v>0</v>
      </c>
      <c r="D17" s="10">
        <f t="shared" si="4"/>
        <v>0</v>
      </c>
      <c r="E17" s="15">
        <v>0</v>
      </c>
      <c r="F17" s="10">
        <f t="shared" si="0"/>
        <v>0</v>
      </c>
      <c r="G17" s="30">
        <v>8.3333333333333329E-2</v>
      </c>
      <c r="H17" s="10">
        <f t="shared" si="1"/>
        <v>2.6881720430107525E-3</v>
      </c>
      <c r="I17" s="26">
        <f t="shared" si="5"/>
        <v>8.3333333333333329E-2</v>
      </c>
      <c r="J17" s="7">
        <v>31</v>
      </c>
      <c r="K17" s="26" t="str">
        <f t="shared" si="2"/>
        <v>742:00:00</v>
      </c>
      <c r="L17" s="27">
        <f t="shared" si="3"/>
        <v>0.99731182795698925</v>
      </c>
    </row>
    <row r="18" spans="1:12" ht="16.5" thickBot="1" x14ac:dyDescent="0.3">
      <c r="A18" s="9" t="s">
        <v>27</v>
      </c>
      <c r="B18" s="9" t="s">
        <v>78</v>
      </c>
      <c r="C18" s="15">
        <v>0</v>
      </c>
      <c r="D18" s="10">
        <f t="shared" si="4"/>
        <v>0</v>
      </c>
      <c r="E18" s="15">
        <v>0</v>
      </c>
      <c r="F18" s="10">
        <f t="shared" si="0"/>
        <v>0</v>
      </c>
      <c r="G18" s="15">
        <v>0</v>
      </c>
      <c r="H18" s="10">
        <f t="shared" si="1"/>
        <v>0</v>
      </c>
      <c r="I18" s="26">
        <f t="shared" si="5"/>
        <v>0</v>
      </c>
      <c r="J18" s="7">
        <v>31</v>
      </c>
      <c r="K18" s="26" t="str">
        <f t="shared" si="2"/>
        <v>744:00:00</v>
      </c>
      <c r="L18" s="27">
        <f t="shared" si="3"/>
        <v>1</v>
      </c>
    </row>
    <row r="19" spans="1:12" ht="16.5" thickBot="1" x14ac:dyDescent="0.3">
      <c r="A19" s="9" t="s">
        <v>30</v>
      </c>
      <c r="B19" s="9" t="s">
        <v>93</v>
      </c>
      <c r="C19" s="30">
        <v>6.25E-2</v>
      </c>
      <c r="D19" s="10">
        <f t="shared" si="4"/>
        <v>2.0161290322580645E-3</v>
      </c>
      <c r="E19" s="15">
        <v>0</v>
      </c>
      <c r="F19" s="10">
        <f t="shared" si="0"/>
        <v>0</v>
      </c>
      <c r="G19" s="15">
        <v>0</v>
      </c>
      <c r="H19" s="10">
        <f t="shared" si="1"/>
        <v>0</v>
      </c>
      <c r="I19" s="26">
        <f t="shared" si="5"/>
        <v>6.25E-2</v>
      </c>
      <c r="J19" s="7">
        <v>31</v>
      </c>
      <c r="K19" s="26" t="str">
        <f t="shared" si="2"/>
        <v>742:30:00</v>
      </c>
      <c r="L19" s="27">
        <f t="shared" si="3"/>
        <v>0.99798387096774188</v>
      </c>
    </row>
    <row r="20" spans="1:12" ht="16.5" thickBot="1" x14ac:dyDescent="0.3">
      <c r="A20" s="9" t="s">
        <v>32</v>
      </c>
      <c r="B20" s="9" t="s">
        <v>79</v>
      </c>
      <c r="C20" s="15">
        <v>0</v>
      </c>
      <c r="D20" s="10">
        <f t="shared" si="4"/>
        <v>0</v>
      </c>
      <c r="E20" s="15">
        <v>0</v>
      </c>
      <c r="F20" s="10">
        <f t="shared" si="0"/>
        <v>0</v>
      </c>
      <c r="G20" s="15">
        <v>0</v>
      </c>
      <c r="H20" s="10">
        <f t="shared" si="1"/>
        <v>0</v>
      </c>
      <c r="I20" s="26">
        <f t="shared" si="5"/>
        <v>0</v>
      </c>
      <c r="J20" s="7">
        <v>31</v>
      </c>
      <c r="K20" s="26" t="str">
        <f t="shared" si="2"/>
        <v>744:00:00</v>
      </c>
      <c r="L20" s="27">
        <f t="shared" si="3"/>
        <v>1</v>
      </c>
    </row>
    <row r="21" spans="1:12" ht="16.5" thickBot="1" x14ac:dyDescent="0.3">
      <c r="A21" s="9" t="s">
        <v>34</v>
      </c>
      <c r="B21" s="9" t="s">
        <v>80</v>
      </c>
      <c r="C21" s="30">
        <v>0.46875</v>
      </c>
      <c r="D21" s="10">
        <f t="shared" si="4"/>
        <v>1.5120967741935484E-2</v>
      </c>
      <c r="E21" s="30">
        <v>9.7222222222222224E-3</v>
      </c>
      <c r="F21" s="10">
        <f t="shared" si="0"/>
        <v>3.1362007168458781E-4</v>
      </c>
      <c r="G21" s="30">
        <v>4.1666666666666664E-2</v>
      </c>
      <c r="H21" s="10">
        <f t="shared" si="1"/>
        <v>1.3440860215053762E-3</v>
      </c>
      <c r="I21" s="26">
        <f t="shared" si="5"/>
        <v>0.52013888888888893</v>
      </c>
      <c r="J21" s="7">
        <v>31</v>
      </c>
      <c r="K21" s="26" t="str">
        <f t="shared" si="2"/>
        <v>731:31:00</v>
      </c>
      <c r="L21" s="27">
        <f t="shared" si="3"/>
        <v>0.98322132616487445</v>
      </c>
    </row>
    <row r="22" spans="1:12" ht="16.5" thickBot="1" x14ac:dyDescent="0.3">
      <c r="A22" s="9" t="s">
        <v>36</v>
      </c>
      <c r="B22" s="9" t="s">
        <v>81</v>
      </c>
      <c r="C22" s="15">
        <v>0</v>
      </c>
      <c r="D22" s="10">
        <f t="shared" si="4"/>
        <v>0</v>
      </c>
      <c r="E22" s="15">
        <v>0</v>
      </c>
      <c r="F22" s="10">
        <f t="shared" si="0"/>
        <v>0</v>
      </c>
      <c r="G22" s="15">
        <v>0</v>
      </c>
      <c r="H22" s="10">
        <f t="shared" si="1"/>
        <v>0</v>
      </c>
      <c r="I22" s="26">
        <f t="shared" si="5"/>
        <v>0</v>
      </c>
      <c r="J22" s="7">
        <v>31</v>
      </c>
      <c r="K22" s="26" t="str">
        <f t="shared" si="2"/>
        <v>744:00:00</v>
      </c>
      <c r="L22" s="27">
        <f t="shared" si="3"/>
        <v>1</v>
      </c>
    </row>
    <row r="23" spans="1:12" ht="16.5" thickBot="1" x14ac:dyDescent="0.3">
      <c r="A23" s="9" t="s">
        <v>38</v>
      </c>
      <c r="B23" s="9" t="s">
        <v>82</v>
      </c>
      <c r="C23" s="15">
        <v>0</v>
      </c>
      <c r="D23" s="10">
        <f t="shared" si="4"/>
        <v>0</v>
      </c>
      <c r="E23" s="15">
        <v>0</v>
      </c>
      <c r="F23" s="10">
        <f t="shared" si="0"/>
        <v>0</v>
      </c>
      <c r="G23" s="15">
        <v>0</v>
      </c>
      <c r="H23" s="10">
        <f t="shared" si="1"/>
        <v>0</v>
      </c>
      <c r="I23" s="26">
        <f t="shared" si="5"/>
        <v>0</v>
      </c>
      <c r="J23" s="7">
        <v>31</v>
      </c>
      <c r="K23" s="26" t="str">
        <f t="shared" si="2"/>
        <v>744:00:00</v>
      </c>
      <c r="L23" s="27">
        <f t="shared" si="3"/>
        <v>1</v>
      </c>
    </row>
    <row r="24" spans="1:12" ht="16.5" thickBot="1" x14ac:dyDescent="0.3">
      <c r="A24" s="9" t="s">
        <v>40</v>
      </c>
      <c r="B24" s="9" t="s">
        <v>83</v>
      </c>
      <c r="C24" s="15">
        <v>0</v>
      </c>
      <c r="D24" s="10">
        <f t="shared" si="4"/>
        <v>0</v>
      </c>
      <c r="E24" s="15">
        <v>0</v>
      </c>
      <c r="F24" s="10">
        <f t="shared" si="0"/>
        <v>0</v>
      </c>
      <c r="G24" s="15">
        <v>0</v>
      </c>
      <c r="H24" s="10">
        <f t="shared" si="1"/>
        <v>0</v>
      </c>
      <c r="I24" s="26">
        <f t="shared" si="5"/>
        <v>0</v>
      </c>
      <c r="J24" s="7">
        <v>31</v>
      </c>
      <c r="K24" s="26" t="str">
        <f t="shared" si="2"/>
        <v>744:00:00</v>
      </c>
      <c r="L24" s="27">
        <f t="shared" si="3"/>
        <v>1</v>
      </c>
    </row>
    <row r="25" spans="1:12" ht="16.5" thickBot="1" x14ac:dyDescent="0.3">
      <c r="A25" s="12" t="s">
        <v>42</v>
      </c>
      <c r="B25" s="13"/>
      <c r="C25" s="14">
        <f>SUM(C3:C24)</f>
        <v>4.9986111111111109</v>
      </c>
      <c r="D25" s="10">
        <f t="shared" si="4"/>
        <v>7.3293418051482567E-3</v>
      </c>
      <c r="E25" s="14">
        <f>SUM(E3:E24)</f>
        <v>0.10763888888888887</v>
      </c>
      <c r="F25" s="10">
        <f t="shared" si="0"/>
        <v>1.5782828282828279E-4</v>
      </c>
      <c r="G25" s="14">
        <f>SUM(G3:G24)</f>
        <v>1.0868055555555556</v>
      </c>
      <c r="H25" s="10">
        <f t="shared" si="1"/>
        <v>1.5935565330726621E-3</v>
      </c>
      <c r="I25" s="26">
        <f t="shared" si="5"/>
        <v>6.1930555555555555</v>
      </c>
      <c r="J25" s="7">
        <f>SUM(J3:J24)</f>
        <v>682</v>
      </c>
      <c r="K25" s="26">
        <f xml:space="preserve"> SUM(J25-I25)</f>
        <v>675.80694444444441</v>
      </c>
      <c r="L25" s="45">
        <f t="shared" si="3"/>
        <v>0.9909192733789508</v>
      </c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2.0715277777777774</v>
      </c>
      <c r="D36" s="61">
        <f>SUM(C36/F36)</f>
        <v>6.6823476702508947E-2</v>
      </c>
      <c r="E36" s="62">
        <f>SUM(C36)</f>
        <v>2.0715277777777774</v>
      </c>
      <c r="F36" s="51">
        <v>31</v>
      </c>
      <c r="G36" s="62" t="str">
        <f xml:space="preserve"> TEXT(F36-E36, "[H]:MM:SS")</f>
        <v>694:17:00</v>
      </c>
      <c r="H36" s="53">
        <f>SUM(G36/F36)</f>
        <v>0.93317652329749101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N3" sqref="N3"/>
    </sheetView>
  </sheetViews>
  <sheetFormatPr defaultRowHeight="12.75" x14ac:dyDescent="0.2"/>
  <cols>
    <col min="1" max="1" width="27.28515625" customWidth="1"/>
    <col min="3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">
      <c r="C1" s="29" t="s">
        <v>53</v>
      </c>
      <c r="D1" s="29" t="s">
        <v>54</v>
      </c>
      <c r="E1" s="29" t="s">
        <v>55</v>
      </c>
      <c r="F1" s="29" t="s">
        <v>56</v>
      </c>
      <c r="G1" s="29" t="s">
        <v>57</v>
      </c>
      <c r="H1" s="29" t="s">
        <v>58</v>
      </c>
      <c r="I1" s="29" t="s">
        <v>59</v>
      </c>
      <c r="J1" s="29" t="s">
        <v>60</v>
      </c>
      <c r="K1" s="29" t="s">
        <v>61</v>
      </c>
      <c r="L1" s="29" t="s">
        <v>62</v>
      </c>
      <c r="M1" s="29" t="s">
        <v>63</v>
      </c>
      <c r="N1" s="29" t="s">
        <v>64</v>
      </c>
      <c r="O1" s="136" t="s">
        <v>51</v>
      </c>
      <c r="Q1" s="37" t="s">
        <v>52</v>
      </c>
    </row>
    <row r="2" spans="1:18" ht="16.5" customHeight="1" thickBot="1" x14ac:dyDescent="0.2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6"/>
    </row>
    <row r="3" spans="1:18" ht="16.5" customHeight="1" thickBot="1" x14ac:dyDescent="0.3">
      <c r="A3" s="9" t="s">
        <v>0</v>
      </c>
      <c r="B3" s="9" t="s">
        <v>1</v>
      </c>
      <c r="C3" s="32">
        <f>(APR!I3)</f>
        <v>1.7729166666666667</v>
      </c>
      <c r="D3" s="31">
        <f>(MAY!I3)</f>
        <v>3.0763888888888888</v>
      </c>
      <c r="E3" s="31">
        <f>(JUN!I3)</f>
        <v>0.3923611111111111</v>
      </c>
      <c r="F3" s="32">
        <f>(JUL!I3)</f>
        <v>2.3250000000000002</v>
      </c>
      <c r="G3" s="31">
        <f>(AUG!I3)</f>
        <v>4.2555555555555564</v>
      </c>
      <c r="H3" s="32">
        <f>(SEP!I3)</f>
        <v>0.70069444444444451</v>
      </c>
      <c r="I3" s="34">
        <f>(OCT!I3)</f>
        <v>1.4201388888888888</v>
      </c>
      <c r="J3" s="31">
        <f>(NOV!I3)</f>
        <v>2.1722222222222225</v>
      </c>
      <c r="K3" s="31">
        <f>(DEC!I3)</f>
        <v>2.6048611111111111</v>
      </c>
      <c r="L3" s="31">
        <f>(JAN!I3)</f>
        <v>2.5541666666666667</v>
      </c>
      <c r="M3" s="31">
        <f>(FEB!I3)</f>
        <v>1.2611111111111111</v>
      </c>
      <c r="N3" s="31">
        <f>(MAR!I3)</f>
        <v>2.1069444444444443</v>
      </c>
      <c r="O3" s="31">
        <f>SUM(C3:N3)</f>
        <v>24.642361111111114</v>
      </c>
      <c r="P3" s="31">
        <v>365</v>
      </c>
      <c r="Q3" s="32" t="str">
        <f xml:space="preserve"> TEXT(P3-O3, "[H]:MM:SS")</f>
        <v>8168:35:00</v>
      </c>
      <c r="R3" s="36">
        <f t="shared" ref="R3:R26" si="0">SUM(Q3/P3)</f>
        <v>0.93248668188736672</v>
      </c>
    </row>
    <row r="4" spans="1:18" ht="16.5" thickBot="1" x14ac:dyDescent="0.3">
      <c r="A4" s="9" t="s">
        <v>2</v>
      </c>
      <c r="B4" s="9" t="s">
        <v>3</v>
      </c>
      <c r="C4" s="32">
        <f>(APR!I4)</f>
        <v>0</v>
      </c>
      <c r="D4" s="31">
        <f>(MAY!I4)</f>
        <v>3.3333333333333333E-2</v>
      </c>
      <c r="E4" s="31">
        <f>(JUN!I4)</f>
        <v>0.30694444444444446</v>
      </c>
      <c r="F4" s="32">
        <f>(JUL!I4)</f>
        <v>0</v>
      </c>
      <c r="G4" s="31">
        <f>(AUG!I4)</f>
        <v>0.7416666666666667</v>
      </c>
      <c r="H4" s="32">
        <f>(SEP!I4)</f>
        <v>0.73402777777777783</v>
      </c>
      <c r="I4" s="34">
        <f>(OCT!I4)</f>
        <v>0.31874999999999998</v>
      </c>
      <c r="J4" s="31">
        <f>(NOV!I4)</f>
        <v>0.5708333333333333</v>
      </c>
      <c r="K4" s="31">
        <f>(DEC!I4)</f>
        <v>1.1986111111111111</v>
      </c>
      <c r="L4" s="31">
        <f>(JAN!I4)</f>
        <v>1.7319444444444441</v>
      </c>
      <c r="M4" s="31">
        <f>(FEB!I4)</f>
        <v>0.29374999999999996</v>
      </c>
      <c r="N4" s="31">
        <f>(MAR!I4)</f>
        <v>0.62986111111111109</v>
      </c>
      <c r="O4" s="31">
        <f t="shared" ref="O4:O25" si="1">SUM(C4:N4)</f>
        <v>6.5597222222222227</v>
      </c>
      <c r="P4" s="31">
        <v>365</v>
      </c>
      <c r="Q4" s="32" t="str">
        <f t="shared" ref="Q4:Q25" si="2" xml:space="preserve"> TEXT(P4-O4, "[H]:MM:SS")</f>
        <v>8602:34:00</v>
      </c>
      <c r="R4" s="36">
        <f t="shared" si="0"/>
        <v>0.98202815829528167</v>
      </c>
    </row>
    <row r="5" spans="1:18" ht="16.5" thickBot="1" x14ac:dyDescent="0.3">
      <c r="A5" s="9" t="s">
        <v>48</v>
      </c>
      <c r="B5" s="9" t="s">
        <v>4</v>
      </c>
      <c r="C5" s="32">
        <f>(APR!I5)</f>
        <v>3.472222222222222E-3</v>
      </c>
      <c r="D5" s="31">
        <f>(MAY!I5)</f>
        <v>4.8611111111111105E-2</v>
      </c>
      <c r="E5" s="31">
        <f>(JUN!I5)</f>
        <v>0</v>
      </c>
      <c r="F5" s="32">
        <f>(JUL!I5)</f>
        <v>0</v>
      </c>
      <c r="G5" s="31">
        <f>(AUG!I5)</f>
        <v>6.25E-2</v>
      </c>
      <c r="H5" s="32">
        <f>(SEP!I5)</f>
        <v>6.25E-2</v>
      </c>
      <c r="I5" s="34">
        <f>(OCT!I5)</f>
        <v>0</v>
      </c>
      <c r="J5" s="31">
        <f>(NOV!I5)</f>
        <v>0.1847222222222222</v>
      </c>
      <c r="K5" s="31">
        <f>(DEC!I5)</f>
        <v>0</v>
      </c>
      <c r="L5" s="31">
        <f>(JAN!I5)</f>
        <v>0.1111111111111111</v>
      </c>
      <c r="M5" s="31">
        <f>(FEB!I5)</f>
        <v>6.9444444444444441E-3</v>
      </c>
      <c r="N5" s="31">
        <f>(MAR!I5)</f>
        <v>8.3333333333333329E-2</v>
      </c>
      <c r="O5" s="31">
        <f t="shared" si="1"/>
        <v>0.56319444444444433</v>
      </c>
      <c r="P5" s="31">
        <v>365</v>
      </c>
      <c r="Q5" s="32" t="str">
        <f t="shared" si="2"/>
        <v>8746:29:00</v>
      </c>
      <c r="R5" s="36">
        <f t="shared" si="0"/>
        <v>0.99845700152207006</v>
      </c>
    </row>
    <row r="6" spans="1:18" ht="16.5" thickBot="1" x14ac:dyDescent="0.3">
      <c r="A6" s="9" t="s">
        <v>5</v>
      </c>
      <c r="B6" s="9" t="s">
        <v>6</v>
      </c>
      <c r="C6" s="32">
        <f>(APR!I6)</f>
        <v>1.5277777777777777E-2</v>
      </c>
      <c r="D6" s="31">
        <f>(MAY!I6)</f>
        <v>0.92708333333333326</v>
      </c>
      <c r="E6" s="31">
        <f>(JUN!I6)</f>
        <v>0.4243055555555556</v>
      </c>
      <c r="F6" s="32">
        <f>(JUL!I6)</f>
        <v>1.1111111111111112E-2</v>
      </c>
      <c r="G6" s="31">
        <f>(AUG!I6)</f>
        <v>1.0972222222222223</v>
      </c>
      <c r="H6" s="32">
        <f>(SEP!I6)</f>
        <v>0.80625000000000002</v>
      </c>
      <c r="I6" s="34">
        <f>(OCT!I6)</f>
        <v>0</v>
      </c>
      <c r="J6" s="31">
        <f>(NOV!I6)</f>
        <v>3.2638888888888891E-2</v>
      </c>
      <c r="K6" s="31">
        <f>(DEC!I6)</f>
        <v>3.8194444444444441E-2</v>
      </c>
      <c r="L6" s="31">
        <f>(JAN!I6)</f>
        <v>0</v>
      </c>
      <c r="M6" s="31">
        <f>(FEB!I6)</f>
        <v>0</v>
      </c>
      <c r="N6" s="31">
        <f>(MAR!I6)</f>
        <v>0</v>
      </c>
      <c r="O6" s="31">
        <f t="shared" si="1"/>
        <v>3.3520833333333337</v>
      </c>
      <c r="P6" s="31">
        <v>365</v>
      </c>
      <c r="Q6" s="32" t="str">
        <f t="shared" si="2"/>
        <v>8679:33:00</v>
      </c>
      <c r="R6" s="36">
        <f t="shared" si="0"/>
        <v>0.990816210045662</v>
      </c>
    </row>
    <row r="7" spans="1:18" ht="16.5" thickBot="1" x14ac:dyDescent="0.3">
      <c r="A7" s="9" t="s">
        <v>7</v>
      </c>
      <c r="B7" s="9" t="s">
        <v>8</v>
      </c>
      <c r="C7" s="32">
        <f>(APR!I7)</f>
        <v>1.0416666666666666E-2</v>
      </c>
      <c r="D7" s="31">
        <f>(MAY!I7)</f>
        <v>0.10208333333333333</v>
      </c>
      <c r="E7" s="31">
        <f>(JUN!I7)</f>
        <v>0.18541666666666667</v>
      </c>
      <c r="F7" s="32">
        <f>(JUL!I7)</f>
        <v>0.17708333333333334</v>
      </c>
      <c r="G7" s="31">
        <f>(AUG!I7)</f>
        <v>0.42638888888888893</v>
      </c>
      <c r="H7" s="32">
        <f>(SEP!I7)</f>
        <v>0.16319444444444445</v>
      </c>
      <c r="I7" s="34">
        <f>(OCT!I7)</f>
        <v>9.2361111111111102E-2</v>
      </c>
      <c r="J7" s="31">
        <f>(NOV!I7)</f>
        <v>0.13055555555555556</v>
      </c>
      <c r="K7" s="31">
        <f>(DEC!I7)</f>
        <v>0.30763888888888891</v>
      </c>
      <c r="L7" s="31">
        <f>(JAN!I7)</f>
        <v>9.6527777777777782E-2</v>
      </c>
      <c r="M7" s="31">
        <f>(FEB!I7)</f>
        <v>0</v>
      </c>
      <c r="N7" s="31">
        <f>(MAR!I7)</f>
        <v>2.0833333333333332E-2</v>
      </c>
      <c r="O7" s="31">
        <f t="shared" si="1"/>
        <v>1.7125000000000001</v>
      </c>
      <c r="P7" s="31">
        <v>365</v>
      </c>
      <c r="Q7" s="32" t="str">
        <f t="shared" si="2"/>
        <v>8718:54:00</v>
      </c>
      <c r="R7" s="36">
        <f t="shared" si="0"/>
        <v>0.9953082191780821</v>
      </c>
    </row>
    <row r="8" spans="1:18" ht="16.5" thickBot="1" x14ac:dyDescent="0.3">
      <c r="A8" s="9" t="s">
        <v>9</v>
      </c>
      <c r="B8" s="9" t="s">
        <v>10</v>
      </c>
      <c r="C8" s="32">
        <f>(APR!I8)</f>
        <v>0.36805555555555558</v>
      </c>
      <c r="D8" s="31">
        <f>(MAY!I8)</f>
        <v>0</v>
      </c>
      <c r="E8" s="31">
        <f>(JUN!I8)</f>
        <v>0.95138888888888884</v>
      </c>
      <c r="F8" s="32">
        <f>(JUL!I8)</f>
        <v>0.6479166666666667</v>
      </c>
      <c r="G8" s="31">
        <f>(AUG!I8)</f>
        <v>0.46597222222222223</v>
      </c>
      <c r="H8" s="32">
        <f>(SEP!I8)</f>
        <v>0.12847222222222224</v>
      </c>
      <c r="I8" s="34">
        <f>(OCT!I8)</f>
        <v>0.11874999999999999</v>
      </c>
      <c r="J8" s="31">
        <f>(NOV!I8)</f>
        <v>0.25694444444444442</v>
      </c>
      <c r="K8" s="31">
        <f>(DEC!I8)</f>
        <v>0.55555555555555558</v>
      </c>
      <c r="L8" s="31">
        <f>(JAN!I8)</f>
        <v>0.11041666666666666</v>
      </c>
      <c r="M8" s="31">
        <f>(FEB!I8)</f>
        <v>0.56319444444444444</v>
      </c>
      <c r="N8" s="31">
        <f>(MAR!I8)</f>
        <v>0.19652777777777777</v>
      </c>
      <c r="O8" s="31">
        <f t="shared" si="1"/>
        <v>4.3631944444444439</v>
      </c>
      <c r="P8" s="31">
        <v>365</v>
      </c>
      <c r="Q8" s="32" t="str">
        <f t="shared" si="2"/>
        <v>8655:17:00</v>
      </c>
      <c r="R8" s="36">
        <f t="shared" si="0"/>
        <v>0.98804604261796047</v>
      </c>
    </row>
    <row r="9" spans="1:18" ht="16.5" thickBot="1" x14ac:dyDescent="0.3">
      <c r="A9" s="9" t="s">
        <v>11</v>
      </c>
      <c r="B9" s="9" t="s">
        <v>12</v>
      </c>
      <c r="C9" s="32">
        <f>(APR!I9)</f>
        <v>0.47777777777777775</v>
      </c>
      <c r="D9" s="31">
        <f>(MAY!I9)</f>
        <v>1.1402777777777779</v>
      </c>
      <c r="E9" s="31">
        <f>(JUN!I9)</f>
        <v>0.33263888888888887</v>
      </c>
      <c r="F9" s="32">
        <f>(JUL!I9)</f>
        <v>1.4395833333333334</v>
      </c>
      <c r="G9" s="31">
        <f>(AUG!I9)</f>
        <v>0.3659722222222222</v>
      </c>
      <c r="H9" s="32">
        <f>(SEP!I9)</f>
        <v>0.35833333333333334</v>
      </c>
      <c r="I9" s="34">
        <f>(OCT!I9)</f>
        <v>0.87500000000000011</v>
      </c>
      <c r="J9" s="31">
        <f>(NOV!I9)</f>
        <v>1.6249999999999998</v>
      </c>
      <c r="K9" s="31">
        <f>(DEC!I9)</f>
        <v>7.6388888888888895E-2</v>
      </c>
      <c r="L9" s="31">
        <f>(JAN!I9)</f>
        <v>0.22986111111111113</v>
      </c>
      <c r="M9" s="31">
        <f>(FEB!I9)</f>
        <v>0.14583333333333334</v>
      </c>
      <c r="N9" s="31">
        <f>(MAR!I9)</f>
        <v>0.21875</v>
      </c>
      <c r="O9" s="31">
        <f t="shared" si="1"/>
        <v>7.2854166666666673</v>
      </c>
      <c r="P9" s="31">
        <v>365</v>
      </c>
      <c r="Q9" s="32" t="str">
        <f t="shared" si="2"/>
        <v>8585:09:00</v>
      </c>
      <c r="R9" s="36">
        <f t="shared" si="0"/>
        <v>0.98003995433789959</v>
      </c>
    </row>
    <row r="10" spans="1:18" ht="16.5" thickBot="1" x14ac:dyDescent="0.3">
      <c r="A10" s="9" t="s">
        <v>13</v>
      </c>
      <c r="B10" s="9" t="s">
        <v>14</v>
      </c>
      <c r="C10" s="32">
        <f>(APR!I10)</f>
        <v>0</v>
      </c>
      <c r="D10" s="31">
        <f>(MAY!I10)</f>
        <v>0</v>
      </c>
      <c r="E10" s="31">
        <f>(JUN!I10)</f>
        <v>0</v>
      </c>
      <c r="F10" s="32">
        <f>(JUL!I10)</f>
        <v>0</v>
      </c>
      <c r="G10" s="31">
        <f>(AUG!I10)</f>
        <v>0</v>
      </c>
      <c r="H10" s="32">
        <f>(SEP!I10)</f>
        <v>0</v>
      </c>
      <c r="I10" s="34">
        <f>(OCT!I10)</f>
        <v>0</v>
      </c>
      <c r="J10" s="31">
        <f>(NOV!I10)</f>
        <v>0</v>
      </c>
      <c r="K10" s="31">
        <f>(DEC!I10)</f>
        <v>0</v>
      </c>
      <c r="L10" s="31">
        <f>(JAN!I10)</f>
        <v>0</v>
      </c>
      <c r="M10" s="31">
        <f>(FEB!I10)</f>
        <v>0</v>
      </c>
      <c r="N10" s="31">
        <f>(MAR!I10)</f>
        <v>0</v>
      </c>
      <c r="O10" s="31">
        <f t="shared" si="1"/>
        <v>0</v>
      </c>
      <c r="P10" s="31">
        <v>365</v>
      </c>
      <c r="Q10" s="32" t="str">
        <f t="shared" si="2"/>
        <v>8760:00:00</v>
      </c>
      <c r="R10" s="36">
        <f t="shared" si="0"/>
        <v>1</v>
      </c>
    </row>
    <row r="11" spans="1:18" ht="16.5" thickBot="1" x14ac:dyDescent="0.3">
      <c r="A11" s="9" t="s">
        <v>15</v>
      </c>
      <c r="B11" s="9" t="s">
        <v>16</v>
      </c>
      <c r="C11" s="32">
        <f>(APR!I11)</f>
        <v>0</v>
      </c>
      <c r="D11" s="31">
        <f>(MAY!I11)</f>
        <v>0</v>
      </c>
      <c r="E11" s="31">
        <f>(JUN!I11)</f>
        <v>0</v>
      </c>
      <c r="F11" s="32">
        <f>(JUL!I11)</f>
        <v>0.27083333333333331</v>
      </c>
      <c r="G11" s="31">
        <f>(AUG!I11)</f>
        <v>0</v>
      </c>
      <c r="H11" s="32">
        <f>(SEP!I11)</f>
        <v>0.35416666666666663</v>
      </c>
      <c r="I11" s="34">
        <f>(OCT!I11)</f>
        <v>0</v>
      </c>
      <c r="J11" s="31">
        <f>(NOV!I11)</f>
        <v>0</v>
      </c>
      <c r="K11" s="31">
        <f>(DEC!I11)</f>
        <v>0</v>
      </c>
      <c r="L11" s="31">
        <f>(JAN!I11)</f>
        <v>0</v>
      </c>
      <c r="M11" s="31">
        <f>(FEB!I11)</f>
        <v>0</v>
      </c>
      <c r="N11" s="31">
        <f>(MAR!I11)</f>
        <v>0</v>
      </c>
      <c r="O11" s="31">
        <f t="shared" si="1"/>
        <v>0.625</v>
      </c>
      <c r="P11" s="31">
        <v>365</v>
      </c>
      <c r="Q11" s="32" t="str">
        <f t="shared" si="2"/>
        <v>8745:00:00</v>
      </c>
      <c r="R11" s="36">
        <f t="shared" si="0"/>
        <v>0.99828767123287676</v>
      </c>
    </row>
    <row r="12" spans="1:18" ht="16.5" thickBot="1" x14ac:dyDescent="0.3">
      <c r="A12" s="9" t="s">
        <v>17</v>
      </c>
      <c r="B12" s="9" t="s">
        <v>18</v>
      </c>
      <c r="C12" s="32">
        <f>(APR!I12)</f>
        <v>0</v>
      </c>
      <c r="D12" s="31">
        <f>(MAY!I12)</f>
        <v>0</v>
      </c>
      <c r="E12" s="31">
        <f>(JUN!I12)</f>
        <v>0</v>
      </c>
      <c r="F12" s="32">
        <f>(JUL!I12)</f>
        <v>0</v>
      </c>
      <c r="G12" s="31">
        <f>(AUG!I12)</f>
        <v>0</v>
      </c>
      <c r="H12" s="32">
        <f>(SEP!I12)</f>
        <v>0</v>
      </c>
      <c r="I12" s="34">
        <f>(OCT!I12)</f>
        <v>0</v>
      </c>
      <c r="J12" s="31">
        <f>(NOV!I12)</f>
        <v>0</v>
      </c>
      <c r="K12" s="31">
        <f>(DEC!I12)</f>
        <v>0</v>
      </c>
      <c r="L12" s="31">
        <f>(JAN!I12)</f>
        <v>0</v>
      </c>
      <c r="M12" s="31">
        <f>(FEB!I12)</f>
        <v>0</v>
      </c>
      <c r="N12" s="31">
        <f>(MAR!I12)</f>
        <v>0</v>
      </c>
      <c r="O12" s="31">
        <f t="shared" si="1"/>
        <v>0</v>
      </c>
      <c r="P12" s="31">
        <v>365</v>
      </c>
      <c r="Q12" s="32" t="str">
        <f t="shared" si="2"/>
        <v>8760:00:00</v>
      </c>
      <c r="R12" s="36">
        <f t="shared" si="0"/>
        <v>1</v>
      </c>
    </row>
    <row r="13" spans="1:18" ht="16.5" thickBot="1" x14ac:dyDescent="0.3">
      <c r="A13" s="9" t="s">
        <v>49</v>
      </c>
      <c r="B13" s="9" t="s">
        <v>19</v>
      </c>
      <c r="C13" s="32">
        <f>(APR!I13)</f>
        <v>2.7777777777777779E-3</v>
      </c>
      <c r="D13" s="31">
        <f>(MAY!I13)</f>
        <v>0</v>
      </c>
      <c r="E13" s="31">
        <f>(JUN!I13)</f>
        <v>9.375E-2</v>
      </c>
      <c r="F13" s="32">
        <f>(JUL!I13)</f>
        <v>0.6333333333333333</v>
      </c>
      <c r="G13" s="31">
        <f>(AUG!I13)</f>
        <v>0</v>
      </c>
      <c r="H13" s="32">
        <f>(SEP!I13)</f>
        <v>0</v>
      </c>
      <c r="I13" s="34">
        <f>(OCT!I13)</f>
        <v>0</v>
      </c>
      <c r="J13" s="31">
        <f>(NOV!I13)</f>
        <v>2.0833333333333332E-2</v>
      </c>
      <c r="K13" s="31">
        <f>(DEC!I13)</f>
        <v>0</v>
      </c>
      <c r="L13" s="31">
        <f>(JAN!I13)</f>
        <v>0</v>
      </c>
      <c r="M13" s="31">
        <f>(FEB!I13)</f>
        <v>4.5138888888888888E-2</v>
      </c>
      <c r="N13" s="31">
        <f>(MAR!I13)</f>
        <v>0.18055555555555555</v>
      </c>
      <c r="O13" s="31">
        <f t="shared" si="1"/>
        <v>0.97638888888888886</v>
      </c>
      <c r="P13" s="31">
        <v>365</v>
      </c>
      <c r="Q13" s="32" t="str">
        <f t="shared" si="2"/>
        <v>8736:34:00</v>
      </c>
      <c r="R13" s="36">
        <f t="shared" si="0"/>
        <v>0.99732496194824982</v>
      </c>
    </row>
    <row r="14" spans="1:18" ht="16.5" thickBot="1" x14ac:dyDescent="0.3">
      <c r="A14" s="9" t="s">
        <v>50</v>
      </c>
      <c r="B14" s="9" t="s">
        <v>20</v>
      </c>
      <c r="C14" s="32">
        <f>(APR!I14)</f>
        <v>0</v>
      </c>
      <c r="D14" s="31">
        <f>(MAY!I14)</f>
        <v>0.36388888888888887</v>
      </c>
      <c r="E14" s="31">
        <f>(JUN!I14)</f>
        <v>2.7083333333333334E-2</v>
      </c>
      <c r="F14" s="32">
        <f>(JUL!I14)</f>
        <v>0</v>
      </c>
      <c r="G14" s="31">
        <f>(AUG!I14)</f>
        <v>0</v>
      </c>
      <c r="H14" s="32">
        <f>(SEP!I14)</f>
        <v>0</v>
      </c>
      <c r="I14" s="34">
        <f>(OCT!I14)</f>
        <v>0</v>
      </c>
      <c r="J14" s="31">
        <f>(NOV!I14)</f>
        <v>0</v>
      </c>
      <c r="K14" s="31">
        <f>(DEC!I14)</f>
        <v>0</v>
      </c>
      <c r="L14" s="31">
        <f>(JAN!I14)</f>
        <v>0</v>
      </c>
      <c r="M14" s="31">
        <f>(FEB!I14)</f>
        <v>0</v>
      </c>
      <c r="N14" s="31">
        <f>(MAR!I14)</f>
        <v>0</v>
      </c>
      <c r="O14" s="31">
        <f t="shared" si="1"/>
        <v>0.39097222222222222</v>
      </c>
      <c r="P14" s="31">
        <v>365</v>
      </c>
      <c r="Q14" s="32" t="str">
        <f t="shared" si="2"/>
        <v>8750:37:00</v>
      </c>
      <c r="R14" s="36">
        <f t="shared" si="0"/>
        <v>0.99892884322678843</v>
      </c>
    </row>
    <row r="15" spans="1:18" ht="16.5" thickBot="1" x14ac:dyDescent="0.3">
      <c r="A15" s="9" t="s">
        <v>21</v>
      </c>
      <c r="B15" s="9" t="s">
        <v>22</v>
      </c>
      <c r="C15" s="32">
        <f>(APR!I15)</f>
        <v>1.1993055555555556</v>
      </c>
      <c r="D15" s="31">
        <f>(MAY!I15)</f>
        <v>0.87638888888888888</v>
      </c>
      <c r="E15" s="31">
        <f>(JUN!I15)</f>
        <v>1.4770833333333333</v>
      </c>
      <c r="F15" s="32">
        <f>(JUL!I15)</f>
        <v>2.4486111111111111</v>
      </c>
      <c r="G15" s="31">
        <f>(AUG!I15)</f>
        <v>0.95000000000000007</v>
      </c>
      <c r="H15" s="32">
        <f>(SEP!I15)</f>
        <v>0.57847222222222228</v>
      </c>
      <c r="I15" s="34">
        <f>(OCT!I15)</f>
        <v>1.5277777777777777</v>
      </c>
      <c r="J15" s="31">
        <f>(NOV!I15)</f>
        <v>1.3111111111111113</v>
      </c>
      <c r="K15" s="31">
        <f>(DEC!I15)</f>
        <v>0.36180555555555555</v>
      </c>
      <c r="L15" s="31">
        <f>(JAN!I15)</f>
        <v>0.15277777777777779</v>
      </c>
      <c r="M15" s="31">
        <f>(FEB!I15)</f>
        <v>0.5576388888888888</v>
      </c>
      <c r="N15" s="31">
        <f>(MAR!I15)</f>
        <v>0.47569444444444448</v>
      </c>
      <c r="O15" s="31">
        <f t="shared" si="1"/>
        <v>11.916666666666668</v>
      </c>
      <c r="P15" s="31">
        <v>365</v>
      </c>
      <c r="Q15" s="32" t="str">
        <f t="shared" si="2"/>
        <v>8474:00:00</v>
      </c>
      <c r="R15" s="36">
        <f t="shared" si="0"/>
        <v>0.9673515981735159</v>
      </c>
    </row>
    <row r="16" spans="1:18" ht="16.5" thickBot="1" x14ac:dyDescent="0.3">
      <c r="A16" s="9" t="s">
        <v>23</v>
      </c>
      <c r="B16" s="9" t="s">
        <v>24</v>
      </c>
      <c r="C16" s="32">
        <f>(APR!I16)</f>
        <v>1.3833333333333333</v>
      </c>
      <c r="D16" s="31">
        <f>(MAY!I16)</f>
        <v>1.0680555555555555</v>
      </c>
      <c r="E16" s="31">
        <f>(JUN!I16)</f>
        <v>1.8215277777777774</v>
      </c>
      <c r="F16" s="32">
        <f>(JUL!I16)</f>
        <v>3.1854166666666663</v>
      </c>
      <c r="G16" s="31">
        <f>(AUG!I16)</f>
        <v>1.7680555555555557</v>
      </c>
      <c r="H16" s="32">
        <f>(SEP!I16)</f>
        <v>1.0923611111111111</v>
      </c>
      <c r="I16" s="34">
        <f>(OCT!I16)</f>
        <v>2.1597222222222223</v>
      </c>
      <c r="J16" s="31">
        <f>(NOV!I16)</f>
        <v>1.8222222222222224</v>
      </c>
      <c r="K16" s="31">
        <f>(DEC!I16)</f>
        <v>1.3812500000000001</v>
      </c>
      <c r="L16" s="31">
        <f>(JAN!I16)</f>
        <v>1.4194444444444445</v>
      </c>
      <c r="M16" s="31">
        <f>(FEB!I16)</f>
        <v>2.0361111111111114</v>
      </c>
      <c r="N16" s="31">
        <f>(MAR!I16)</f>
        <v>1.6145833333333333</v>
      </c>
      <c r="O16" s="31">
        <f t="shared" si="1"/>
        <v>20.752083333333335</v>
      </c>
      <c r="P16" s="31">
        <v>365</v>
      </c>
      <c r="Q16" s="32" t="str">
        <f t="shared" si="2"/>
        <v>8261:57:00</v>
      </c>
      <c r="R16" s="36">
        <f t="shared" si="0"/>
        <v>0.94314497716894985</v>
      </c>
    </row>
    <row r="17" spans="1:19" ht="16.5" thickBot="1" x14ac:dyDescent="0.3">
      <c r="A17" s="9" t="s">
        <v>25</v>
      </c>
      <c r="B17" s="9" t="s">
        <v>26</v>
      </c>
      <c r="C17" s="32">
        <f>(APR!I17)</f>
        <v>0.66597222222222219</v>
      </c>
      <c r="D17" s="31">
        <f>(MAY!I17)</f>
        <v>0.41527777777777775</v>
      </c>
      <c r="E17" s="31">
        <f>(JUN!I17)</f>
        <v>0.88263888888888897</v>
      </c>
      <c r="F17" s="32">
        <f>(JUL!I17)</f>
        <v>0.74930555555555545</v>
      </c>
      <c r="G17" s="31">
        <f>(AUG!I17)</f>
        <v>0.8041666666666667</v>
      </c>
      <c r="H17" s="32">
        <f>(SEP!I17)</f>
        <v>0.125</v>
      </c>
      <c r="I17" s="34">
        <f>(OCT!I17)</f>
        <v>0.53819444444444442</v>
      </c>
      <c r="J17" s="31">
        <f>(NOV!I17)</f>
        <v>0.78263888888888888</v>
      </c>
      <c r="K17" s="31">
        <f>(DEC!I17)</f>
        <v>1.2430555555555556</v>
      </c>
      <c r="L17" s="31">
        <f>(JAN!I17)</f>
        <v>0</v>
      </c>
      <c r="M17" s="31">
        <f>(FEB!I17)</f>
        <v>0.94444444444444442</v>
      </c>
      <c r="N17" s="31">
        <f>(MAR!I17)</f>
        <v>8.3333333333333329E-2</v>
      </c>
      <c r="O17" s="31">
        <f t="shared" si="1"/>
        <v>7.2340277777777775</v>
      </c>
      <c r="P17" s="31">
        <v>365</v>
      </c>
      <c r="Q17" s="32" t="str">
        <f t="shared" si="2"/>
        <v>8586:23:00</v>
      </c>
      <c r="R17" s="36">
        <f t="shared" si="0"/>
        <v>0.98018074581430747</v>
      </c>
    </row>
    <row r="18" spans="1:19" ht="16.5" thickBot="1" x14ac:dyDescent="0.3">
      <c r="A18" s="9" t="s">
        <v>27</v>
      </c>
      <c r="B18" s="9" t="s">
        <v>28</v>
      </c>
      <c r="C18" s="32">
        <f>(APR!I18)</f>
        <v>0</v>
      </c>
      <c r="D18" s="31">
        <f>(MAY!I18)</f>
        <v>0</v>
      </c>
      <c r="E18" s="31">
        <f>(JUN!I18)</f>
        <v>0</v>
      </c>
      <c r="F18" s="32">
        <f>(JUL!I18)</f>
        <v>0</v>
      </c>
      <c r="G18" s="31">
        <f>(AUG!I18)</f>
        <v>0</v>
      </c>
      <c r="H18" s="32">
        <f>(SEP!E36)</f>
        <v>2.4500000000000002</v>
      </c>
      <c r="I18" s="34" t="e">
        <f>(OCT!#REF!)</f>
        <v>#REF!</v>
      </c>
      <c r="J18" s="31" t="e">
        <f>(NOV!#REF!)</f>
        <v>#REF!</v>
      </c>
      <c r="K18" s="31" t="e">
        <f>(DEC!#REF!)</f>
        <v>#REF!</v>
      </c>
      <c r="L18" s="31" t="e">
        <f>(JAN!#REF!)</f>
        <v>#REF!</v>
      </c>
      <c r="M18" s="31" t="e">
        <f>(FEB!#REF!)</f>
        <v>#REF!</v>
      </c>
      <c r="N18" s="31" t="e">
        <f>(MAR!#REF!)</f>
        <v>#REF!</v>
      </c>
      <c r="O18" s="31" t="e">
        <f t="shared" si="1"/>
        <v>#REF!</v>
      </c>
      <c r="P18" s="31">
        <v>365</v>
      </c>
      <c r="Q18" s="32" t="e">
        <f t="shared" si="2"/>
        <v>#REF!</v>
      </c>
      <c r="R18" s="36" t="e">
        <f t="shared" si="0"/>
        <v>#REF!</v>
      </c>
    </row>
    <row r="19" spans="1:19" ht="16.5" thickBot="1" x14ac:dyDescent="0.3">
      <c r="A19" s="9"/>
      <c r="B19" s="9" t="s">
        <v>29</v>
      </c>
      <c r="C19" s="32" t="e">
        <f>(APR!#REF!)</f>
        <v>#REF!</v>
      </c>
      <c r="D19" s="31" t="e">
        <f>(MAY!#REF!)</f>
        <v>#REF!</v>
      </c>
      <c r="E19" s="31" t="e">
        <f>(JUN!#REF!)</f>
        <v>#REF!</v>
      </c>
      <c r="F19" s="32" t="e">
        <f>(JUL!#REF!)</f>
        <v>#REF!</v>
      </c>
      <c r="G19" s="31" t="e">
        <f>(AUG!#REF!)</f>
        <v>#REF!</v>
      </c>
      <c r="H19" s="32">
        <f>(SEP!I18)</f>
        <v>0</v>
      </c>
      <c r="I19" s="34">
        <f>(OCT!I18)</f>
        <v>2.9166666666666664E-2</v>
      </c>
      <c r="J19" s="31">
        <f>(NOV!I18)</f>
        <v>6.25E-2</v>
      </c>
      <c r="K19" s="31">
        <f>(DEC!I18)</f>
        <v>0</v>
      </c>
      <c r="L19" s="31">
        <f>(JAN!I18)</f>
        <v>0</v>
      </c>
      <c r="M19" s="31">
        <f>(FEB!I18)</f>
        <v>0</v>
      </c>
      <c r="N19" s="31">
        <f>(MAR!I18)</f>
        <v>0</v>
      </c>
      <c r="O19" s="31" t="e">
        <f t="shared" si="1"/>
        <v>#REF!</v>
      </c>
      <c r="P19" s="31">
        <v>365</v>
      </c>
      <c r="Q19" s="32" t="e">
        <f t="shared" si="2"/>
        <v>#REF!</v>
      </c>
      <c r="R19" s="36" t="e">
        <f t="shared" si="0"/>
        <v>#REF!</v>
      </c>
    </row>
    <row r="20" spans="1:19" ht="16.5" thickBot="1" x14ac:dyDescent="0.3">
      <c r="A20" s="9" t="s">
        <v>30</v>
      </c>
      <c r="B20" s="9" t="s">
        <v>31</v>
      </c>
      <c r="C20" s="32">
        <f>(APR!I19)</f>
        <v>4.3749999999999997E-2</v>
      </c>
      <c r="D20" s="31">
        <f>(MAY!I19)</f>
        <v>0.15347222222222223</v>
      </c>
      <c r="E20" s="31">
        <f>(JUN!I19)</f>
        <v>0.23749999999999999</v>
      </c>
      <c r="F20" s="32">
        <f>(JUL!I19)</f>
        <v>0.13749999999999998</v>
      </c>
      <c r="G20" s="31">
        <f>(AUG!I19)</f>
        <v>0.12430555555555556</v>
      </c>
      <c r="H20" s="32">
        <f>(SEP!I19)</f>
        <v>0.56597222222222221</v>
      </c>
      <c r="I20" s="34">
        <f>(OCT!I19)</f>
        <v>8.3333333333333329E-2</v>
      </c>
      <c r="J20" s="31">
        <f>(NOV!I19)</f>
        <v>0.28333333333333333</v>
      </c>
      <c r="K20" s="31">
        <f>(DEC!I19)</f>
        <v>0.16944444444444445</v>
      </c>
      <c r="L20" s="31">
        <f>(JAN!I19)</f>
        <v>3.4722222222222224E-2</v>
      </c>
      <c r="M20" s="31">
        <f>(FEB!I19)</f>
        <v>0</v>
      </c>
      <c r="N20" s="31">
        <f>(MAR!I19)</f>
        <v>6.25E-2</v>
      </c>
      <c r="O20" s="31">
        <f t="shared" si="1"/>
        <v>1.8958333333333333</v>
      </c>
      <c r="P20" s="31">
        <v>365</v>
      </c>
      <c r="Q20" s="32" t="str">
        <f t="shared" si="2"/>
        <v>8714:30:00</v>
      </c>
      <c r="R20" s="36">
        <f t="shared" si="0"/>
        <v>0.99480593607305945</v>
      </c>
    </row>
    <row r="21" spans="1:19" ht="16.5" thickBot="1" x14ac:dyDescent="0.3">
      <c r="A21" s="9" t="s">
        <v>32</v>
      </c>
      <c r="B21" s="9" t="s">
        <v>33</v>
      </c>
      <c r="C21" s="32">
        <f>(APR!I20)</f>
        <v>0</v>
      </c>
      <c r="D21" s="31">
        <f>(MAY!I20)</f>
        <v>0</v>
      </c>
      <c r="E21" s="31">
        <f>(JUN!I20)</f>
        <v>0</v>
      </c>
      <c r="F21" s="32">
        <f>(JUL!I20)</f>
        <v>6.6666666666666666E-2</v>
      </c>
      <c r="G21" s="31">
        <f>(AUG!I20)</f>
        <v>0</v>
      </c>
      <c r="H21" s="32">
        <f>(SEP!I20)</f>
        <v>0</v>
      </c>
      <c r="I21" s="34">
        <f>(OCT!I20)</f>
        <v>0.2298611111111111</v>
      </c>
      <c r="J21" s="31">
        <f>(NOV!I20)</f>
        <v>0</v>
      </c>
      <c r="K21" s="31">
        <f>(DEC!I20)</f>
        <v>9.5833333333333326E-2</v>
      </c>
      <c r="L21" s="31">
        <f>(JAN!I20)</f>
        <v>0</v>
      </c>
      <c r="M21" s="31">
        <f>(FEB!I20)</f>
        <v>0</v>
      </c>
      <c r="N21" s="31">
        <f>(MAR!I20)</f>
        <v>0</v>
      </c>
      <c r="O21" s="31">
        <f t="shared" si="1"/>
        <v>0.3923611111111111</v>
      </c>
      <c r="P21" s="31">
        <v>365</v>
      </c>
      <c r="Q21" s="32" t="str">
        <f t="shared" si="2"/>
        <v>8750:35:00</v>
      </c>
      <c r="R21" s="36">
        <f t="shared" si="0"/>
        <v>0.99892503805175048</v>
      </c>
    </row>
    <row r="22" spans="1:19" ht="16.5" thickBot="1" x14ac:dyDescent="0.3">
      <c r="A22" s="9" t="s">
        <v>34</v>
      </c>
      <c r="B22" s="9" t="s">
        <v>35</v>
      </c>
      <c r="C22" s="32">
        <f>(APR!I21)</f>
        <v>0.30486111111111114</v>
      </c>
      <c r="D22" s="31">
        <f>(MAY!I21)</f>
        <v>0.66041666666666665</v>
      </c>
      <c r="E22" s="31">
        <f>(JUN!I21)</f>
        <v>0.36250000000000004</v>
      </c>
      <c r="F22" s="32">
        <f>(JUL!I21)</f>
        <v>0.2013888888888889</v>
      </c>
      <c r="G22" s="31">
        <f>(AUG!I21)</f>
        <v>1.2326388888888886</v>
      </c>
      <c r="H22" s="32">
        <f>(SEP!I21)</f>
        <v>0.41319444444444442</v>
      </c>
      <c r="I22" s="34">
        <f>(OCT!I21)</f>
        <v>0.64583333333333326</v>
      </c>
      <c r="J22" s="31">
        <f>(NOV!I21)</f>
        <v>0.8</v>
      </c>
      <c r="K22" s="31">
        <f>(DEC!I21)</f>
        <v>2.0833333333333332E-2</v>
      </c>
      <c r="L22" s="31">
        <f>(JAN!I21)</f>
        <v>2.0833333333333332E-2</v>
      </c>
      <c r="M22" s="31">
        <f>(FEB!I21)</f>
        <v>4.583333333333333E-2</v>
      </c>
      <c r="N22" s="31">
        <f>(MAR!I21)</f>
        <v>0.52013888888888893</v>
      </c>
      <c r="O22" s="31">
        <f t="shared" si="1"/>
        <v>5.2284722222222211</v>
      </c>
      <c r="P22" s="31">
        <v>365</v>
      </c>
      <c r="Q22" s="32" t="str">
        <f t="shared" si="2"/>
        <v>8634:31:00</v>
      </c>
      <c r="R22" s="36">
        <f t="shared" si="0"/>
        <v>0.98567541856925411</v>
      </c>
    </row>
    <row r="23" spans="1:19" ht="16.5" thickBot="1" x14ac:dyDescent="0.3">
      <c r="A23" s="9" t="s">
        <v>36</v>
      </c>
      <c r="B23" s="9" t="s">
        <v>37</v>
      </c>
      <c r="C23" s="32">
        <f>(APR!I22)</f>
        <v>0</v>
      </c>
      <c r="D23" s="31">
        <f>(MAY!I22)</f>
        <v>0</v>
      </c>
      <c r="E23" s="31">
        <f>(JUN!I22)</f>
        <v>0</v>
      </c>
      <c r="F23" s="32">
        <f>(JUL!I22)</f>
        <v>0</v>
      </c>
      <c r="G23" s="31">
        <f>(AUG!I22)</f>
        <v>0</v>
      </c>
      <c r="H23" s="32">
        <f>(SEP!I22)</f>
        <v>0</v>
      </c>
      <c r="I23" s="34">
        <f>(OCT!I22)</f>
        <v>0</v>
      </c>
      <c r="J23" s="31">
        <f>(NOV!I22)</f>
        <v>0</v>
      </c>
      <c r="K23" s="31">
        <f>(DEC!I22)</f>
        <v>0</v>
      </c>
      <c r="L23" s="31">
        <f>(JAN!I22)</f>
        <v>0</v>
      </c>
      <c r="M23" s="31">
        <f>(FEB!I22)</f>
        <v>0</v>
      </c>
      <c r="N23" s="31">
        <f>(MAR!I22)</f>
        <v>0</v>
      </c>
      <c r="O23" s="31">
        <f t="shared" si="1"/>
        <v>0</v>
      </c>
      <c r="P23" s="31">
        <v>365</v>
      </c>
      <c r="Q23" s="32" t="str">
        <f t="shared" si="2"/>
        <v>8760:00:00</v>
      </c>
      <c r="R23" s="36">
        <f t="shared" si="0"/>
        <v>1</v>
      </c>
    </row>
    <row r="24" spans="1:19" ht="16.5" thickBot="1" x14ac:dyDescent="0.3">
      <c r="A24" s="9" t="s">
        <v>38</v>
      </c>
      <c r="B24" s="9" t="s">
        <v>39</v>
      </c>
      <c r="C24" s="32">
        <f>(APR!I23)</f>
        <v>0</v>
      </c>
      <c r="D24" s="31">
        <f>(MAY!I23)</f>
        <v>0</v>
      </c>
      <c r="E24" s="31">
        <f>(JUN!I23)</f>
        <v>0</v>
      </c>
      <c r="F24" s="32">
        <f>(JUL!I23)</f>
        <v>0</v>
      </c>
      <c r="G24" s="31">
        <f>(AUG!I23)</f>
        <v>0</v>
      </c>
      <c r="H24" s="32">
        <f>(SEP!I23)</f>
        <v>0</v>
      </c>
      <c r="I24" s="34">
        <f>(OCT!I23)</f>
        <v>2.0833333333333332E-2</v>
      </c>
      <c r="J24" s="31">
        <f>(NOV!I23)</f>
        <v>0</v>
      </c>
      <c r="K24" s="31">
        <f>(DEC!I23)</f>
        <v>0</v>
      </c>
      <c r="L24" s="31">
        <f>(JAN!I23)</f>
        <v>0</v>
      </c>
      <c r="M24" s="31">
        <f>(FEB!I23)</f>
        <v>0</v>
      </c>
      <c r="N24" s="31">
        <f>(MAR!I23)</f>
        <v>0</v>
      </c>
      <c r="O24" s="31">
        <f t="shared" si="1"/>
        <v>2.0833333333333332E-2</v>
      </c>
      <c r="P24" s="31">
        <v>365</v>
      </c>
      <c r="Q24" s="32" t="str">
        <f t="shared" si="2"/>
        <v>8759:30:00</v>
      </c>
      <c r="R24" s="36">
        <f t="shared" si="0"/>
        <v>0.99994292237442928</v>
      </c>
    </row>
    <row r="25" spans="1:19" ht="16.5" thickBot="1" x14ac:dyDescent="0.3">
      <c r="A25" s="9" t="s">
        <v>40</v>
      </c>
      <c r="B25" s="9" t="s">
        <v>41</v>
      </c>
      <c r="C25" s="32">
        <f>(APR!I24)</f>
        <v>0</v>
      </c>
      <c r="D25" s="31">
        <f>(MAY!I24)</f>
        <v>0</v>
      </c>
      <c r="E25" s="31">
        <f>(JUN!I24)</f>
        <v>0</v>
      </c>
      <c r="F25" s="32">
        <f>(JUL!I24)</f>
        <v>0</v>
      </c>
      <c r="G25" s="31">
        <f>(AUG!I24)</f>
        <v>0</v>
      </c>
      <c r="H25" s="32">
        <f>(SEP!I24)</f>
        <v>0</v>
      </c>
      <c r="I25" s="34">
        <f>(OCT!I24)</f>
        <v>0</v>
      </c>
      <c r="J25" s="31">
        <f>(NOV!I24)</f>
        <v>0</v>
      </c>
      <c r="K25" s="31">
        <f>(DEC!I24)</f>
        <v>0</v>
      </c>
      <c r="L25" s="31">
        <f>(JAN!I24)</f>
        <v>0</v>
      </c>
      <c r="M25" s="31">
        <f>(FEB!I24)</f>
        <v>0</v>
      </c>
      <c r="N25" s="31">
        <f>(MAR!I24)</f>
        <v>0</v>
      </c>
      <c r="O25" s="31">
        <f t="shared" si="1"/>
        <v>0</v>
      </c>
      <c r="P25" s="31">
        <v>365</v>
      </c>
      <c r="Q25" s="32" t="str">
        <f t="shared" si="2"/>
        <v>8760:00:00</v>
      </c>
      <c r="R25" s="36">
        <f t="shared" si="0"/>
        <v>1</v>
      </c>
    </row>
    <row r="26" spans="1:19" ht="18" x14ac:dyDescent="0.25">
      <c r="C26" s="33" t="e">
        <f t="shared" ref="C26:H26" si="3">SUM(C3:C25)</f>
        <v>#REF!</v>
      </c>
      <c r="D26" s="33" t="e">
        <f t="shared" si="3"/>
        <v>#REF!</v>
      </c>
      <c r="E26" s="33" t="e">
        <f t="shared" si="3"/>
        <v>#REF!</v>
      </c>
      <c r="F26" s="33" t="e">
        <f t="shared" si="3"/>
        <v>#REF!</v>
      </c>
      <c r="G26" s="33" t="e">
        <f t="shared" si="3"/>
        <v>#REF!</v>
      </c>
      <c r="H26" s="33">
        <f t="shared" si="3"/>
        <v>8.5326388888888882</v>
      </c>
      <c r="I26" s="33" t="e">
        <f t="shared" ref="I26:P26" si="4">SUM(I3:I25)</f>
        <v>#REF!</v>
      </c>
      <c r="J26" s="33" t="e">
        <f t="shared" si="4"/>
        <v>#REF!</v>
      </c>
      <c r="K26" s="33" t="e">
        <f t="shared" si="4"/>
        <v>#REF!</v>
      </c>
      <c r="L26" s="33" t="e">
        <f t="shared" si="4"/>
        <v>#REF!</v>
      </c>
      <c r="M26" s="33" t="e">
        <f t="shared" si="4"/>
        <v>#REF!</v>
      </c>
      <c r="N26" s="33" t="e">
        <f t="shared" si="4"/>
        <v>#REF!</v>
      </c>
      <c r="O26" s="33" t="e">
        <f t="shared" si="4"/>
        <v>#REF!</v>
      </c>
      <c r="P26" s="31">
        <f t="shared" si="4"/>
        <v>8395</v>
      </c>
      <c r="Q26" s="32" t="e">
        <f xml:space="preserve"> SUM(P26-O26)</f>
        <v>#REF!</v>
      </c>
      <c r="R26" s="38" t="e">
        <f t="shared" si="0"/>
        <v>#REF!</v>
      </c>
    </row>
    <row r="27" spans="1:19" x14ac:dyDescent="0.2">
      <c r="O27" s="30"/>
    </row>
    <row r="28" spans="1:19" x14ac:dyDescent="0.2">
      <c r="R28" s="2"/>
    </row>
    <row r="32" spans="1:19" x14ac:dyDescent="0.2">
      <c r="S32" s="35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4" width="10.7109375" customWidth="1"/>
    <col min="5" max="5" width="12.140625" customWidth="1"/>
    <col min="6" max="6" width="11.85546875" customWidth="1"/>
    <col min="7" max="8" width="10.7109375" customWidth="1"/>
    <col min="9" max="9" width="17.7109375" customWidth="1"/>
    <col min="10" max="10" width="16.7109375" customWidth="1"/>
    <col min="11" max="11" width="16.5703125" customWidth="1"/>
    <col min="12" max="12" width="10.7109375" customWidth="1"/>
  </cols>
  <sheetData>
    <row r="1" spans="1:12" ht="50.1" customHeight="1" thickBot="1" x14ac:dyDescent="0.25">
      <c r="A1" s="119">
        <v>41760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24"/>
    </row>
    <row r="2" spans="1:12" ht="31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25"/>
    </row>
    <row r="3" spans="1:12" ht="16.5" thickBot="1" x14ac:dyDescent="0.3">
      <c r="A3" s="9" t="s">
        <v>0</v>
      </c>
      <c r="B3" s="12" t="s">
        <v>68</v>
      </c>
      <c r="C3" s="70">
        <v>2.8888888888888888</v>
      </c>
      <c r="D3" s="43">
        <f t="shared" ref="D3:D25" si="0">SUM(C3/J3)</f>
        <v>9.3189964157706098E-2</v>
      </c>
      <c r="E3" s="42">
        <v>0</v>
      </c>
      <c r="F3" s="43">
        <f t="shared" ref="F3:F25" si="1">SUM(E3/J3)</f>
        <v>0</v>
      </c>
      <c r="G3" s="70">
        <v>0.18749999999999997</v>
      </c>
      <c r="H3" s="43">
        <f t="shared" ref="H3:H25" si="2">SUM(G3/J3)</f>
        <v>6.0483870967741925E-3</v>
      </c>
      <c r="I3" s="67">
        <f>SUM(C3+E3+G3)</f>
        <v>3.0763888888888888</v>
      </c>
      <c r="J3" s="7">
        <v>31</v>
      </c>
      <c r="K3" s="26" t="str">
        <f t="shared" ref="K3:K24" si="3" xml:space="preserve"> TEXT(J3-I3, "[H]:MM:SS")</f>
        <v>670:10:00</v>
      </c>
      <c r="L3" s="27">
        <f t="shared" ref="L3:L25" si="4">SUM(K3/J3)</f>
        <v>0.90076164874551967</v>
      </c>
    </row>
    <row r="4" spans="1:12" ht="16.5" thickBot="1" x14ac:dyDescent="0.3">
      <c r="A4" s="9" t="s">
        <v>2</v>
      </c>
      <c r="B4" s="12" t="s">
        <v>88</v>
      </c>
      <c r="C4" s="42">
        <v>0</v>
      </c>
      <c r="D4" s="43">
        <f t="shared" si="0"/>
        <v>0</v>
      </c>
      <c r="E4" s="42">
        <v>0</v>
      </c>
      <c r="F4" s="43">
        <f t="shared" si="1"/>
        <v>0</v>
      </c>
      <c r="G4" s="70">
        <v>3.3333333333333333E-2</v>
      </c>
      <c r="H4" s="43">
        <f t="shared" si="2"/>
        <v>1.0752688172043011E-3</v>
      </c>
      <c r="I4" s="67">
        <f t="shared" ref="I4:I25" si="5">SUM(C4+E4+G4)</f>
        <v>3.3333333333333333E-2</v>
      </c>
      <c r="J4" s="7">
        <v>31</v>
      </c>
      <c r="K4" s="26" t="str">
        <f t="shared" si="3"/>
        <v>743:12:00</v>
      </c>
      <c r="L4" s="27">
        <f t="shared" si="4"/>
        <v>0.99892473118279579</v>
      </c>
    </row>
    <row r="5" spans="1:12" ht="16.5" thickBot="1" x14ac:dyDescent="0.3">
      <c r="A5" s="9" t="s">
        <v>48</v>
      </c>
      <c r="B5" s="12" t="s">
        <v>69</v>
      </c>
      <c r="C5" s="70">
        <v>6.9444444444444441E-3</v>
      </c>
      <c r="D5" s="43">
        <f t="shared" si="0"/>
        <v>2.2401433691756272E-4</v>
      </c>
      <c r="E5" s="42">
        <v>0</v>
      </c>
      <c r="F5" s="43">
        <f t="shared" si="1"/>
        <v>0</v>
      </c>
      <c r="G5" s="70">
        <v>4.1666666666666664E-2</v>
      </c>
      <c r="H5" s="43">
        <f t="shared" si="2"/>
        <v>1.3440860215053762E-3</v>
      </c>
      <c r="I5" s="67">
        <f t="shared" si="5"/>
        <v>4.8611111111111105E-2</v>
      </c>
      <c r="J5" s="7">
        <v>31</v>
      </c>
      <c r="K5" s="26" t="str">
        <f t="shared" si="3"/>
        <v>742:50:00</v>
      </c>
      <c r="L5" s="27">
        <f t="shared" si="4"/>
        <v>0.99843189964157708</v>
      </c>
    </row>
    <row r="6" spans="1:12" ht="16.5" thickBot="1" x14ac:dyDescent="0.3">
      <c r="A6" s="9" t="s">
        <v>5</v>
      </c>
      <c r="B6" s="12" t="s">
        <v>89</v>
      </c>
      <c r="C6" s="70">
        <v>0.46111111111111108</v>
      </c>
      <c r="D6" s="43">
        <f t="shared" si="0"/>
        <v>1.4874551971326163E-2</v>
      </c>
      <c r="E6" s="70">
        <v>0.125</v>
      </c>
      <c r="F6" s="43">
        <f t="shared" si="1"/>
        <v>4.0322580645161289E-3</v>
      </c>
      <c r="G6" s="70">
        <v>0.34097222222222218</v>
      </c>
      <c r="H6" s="43">
        <f t="shared" si="2"/>
        <v>1.0999103942652329E-2</v>
      </c>
      <c r="I6" s="67">
        <f t="shared" si="5"/>
        <v>0.92708333333333326</v>
      </c>
      <c r="J6" s="7">
        <v>31</v>
      </c>
      <c r="K6" s="26" t="str">
        <f t="shared" si="3"/>
        <v>721:45:00</v>
      </c>
      <c r="L6" s="27">
        <f t="shared" si="4"/>
        <v>0.97009408602150538</v>
      </c>
    </row>
    <row r="7" spans="1:12" ht="16.5" thickBot="1" x14ac:dyDescent="0.3">
      <c r="A7" s="9" t="s">
        <v>7</v>
      </c>
      <c r="B7" s="12" t="s">
        <v>90</v>
      </c>
      <c r="C7" s="70">
        <v>3.2638888888888891E-2</v>
      </c>
      <c r="D7" s="43">
        <f t="shared" si="0"/>
        <v>1.0528673835125449E-3</v>
      </c>
      <c r="E7" s="70">
        <v>6.9444444444444448E-2</v>
      </c>
      <c r="F7" s="43">
        <f t="shared" si="1"/>
        <v>2.2401433691756271E-3</v>
      </c>
      <c r="G7" s="42">
        <v>0</v>
      </c>
      <c r="H7" s="43">
        <f t="shared" si="2"/>
        <v>0</v>
      </c>
      <c r="I7" s="67">
        <f t="shared" si="5"/>
        <v>0.10208333333333333</v>
      </c>
      <c r="J7" s="7">
        <v>31</v>
      </c>
      <c r="K7" s="26" t="str">
        <f t="shared" si="3"/>
        <v>741:33:00</v>
      </c>
      <c r="L7" s="27">
        <f t="shared" si="4"/>
        <v>0.99670698924731171</v>
      </c>
    </row>
    <row r="8" spans="1:12" ht="16.5" thickBot="1" x14ac:dyDescent="0.3">
      <c r="A8" s="9" t="s">
        <v>9</v>
      </c>
      <c r="B8" s="12" t="s">
        <v>70</v>
      </c>
      <c r="C8" s="42">
        <v>0</v>
      </c>
      <c r="D8" s="43">
        <f t="shared" si="0"/>
        <v>0</v>
      </c>
      <c r="E8" s="42">
        <v>0</v>
      </c>
      <c r="F8" s="43">
        <f t="shared" si="1"/>
        <v>0</v>
      </c>
      <c r="G8" s="42">
        <v>0</v>
      </c>
      <c r="H8" s="43">
        <f t="shared" si="2"/>
        <v>0</v>
      </c>
      <c r="I8" s="67">
        <f t="shared" si="5"/>
        <v>0</v>
      </c>
      <c r="J8" s="7">
        <v>31</v>
      </c>
      <c r="K8" s="26" t="str">
        <f t="shared" si="3"/>
        <v>744:00:00</v>
      </c>
      <c r="L8" s="27">
        <f t="shared" si="4"/>
        <v>1</v>
      </c>
    </row>
    <row r="9" spans="1:12" ht="16.5" thickBot="1" x14ac:dyDescent="0.3">
      <c r="A9" s="9" t="s">
        <v>11</v>
      </c>
      <c r="B9" s="12" t="s">
        <v>71</v>
      </c>
      <c r="C9" s="70">
        <v>1.0465277777777779</v>
      </c>
      <c r="D9" s="43">
        <f t="shared" si="0"/>
        <v>3.3758960573476708E-2</v>
      </c>
      <c r="E9" s="42">
        <v>0</v>
      </c>
      <c r="F9" s="43">
        <f t="shared" si="1"/>
        <v>0</v>
      </c>
      <c r="G9" s="70">
        <v>9.375E-2</v>
      </c>
      <c r="H9" s="43">
        <f t="shared" si="2"/>
        <v>3.0241935483870967E-3</v>
      </c>
      <c r="I9" s="67">
        <f t="shared" si="5"/>
        <v>1.1402777777777779</v>
      </c>
      <c r="J9" s="7">
        <v>31</v>
      </c>
      <c r="K9" s="26" t="str">
        <f t="shared" si="3"/>
        <v>716:38:00</v>
      </c>
      <c r="L9" s="27">
        <f t="shared" si="4"/>
        <v>0.96321684587813616</v>
      </c>
    </row>
    <row r="10" spans="1:12" ht="16.5" thickBot="1" x14ac:dyDescent="0.3">
      <c r="A10" s="9" t="s">
        <v>13</v>
      </c>
      <c r="B10" s="12" t="s">
        <v>72</v>
      </c>
      <c r="C10" s="42">
        <v>0</v>
      </c>
      <c r="D10" s="43">
        <f t="shared" si="0"/>
        <v>0</v>
      </c>
      <c r="E10" s="42">
        <v>0</v>
      </c>
      <c r="F10" s="43">
        <f t="shared" si="1"/>
        <v>0</v>
      </c>
      <c r="G10" s="42">
        <v>0</v>
      </c>
      <c r="H10" s="43">
        <f t="shared" si="2"/>
        <v>0</v>
      </c>
      <c r="I10" s="67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42">
        <v>0</v>
      </c>
      <c r="D11" s="43">
        <f t="shared" si="0"/>
        <v>0</v>
      </c>
      <c r="E11" s="42">
        <v>0</v>
      </c>
      <c r="F11" s="43">
        <f t="shared" si="1"/>
        <v>0</v>
      </c>
      <c r="G11" s="42">
        <v>0</v>
      </c>
      <c r="H11" s="43">
        <f t="shared" si="2"/>
        <v>0</v>
      </c>
      <c r="I11" s="67">
        <f t="shared" si="5"/>
        <v>0</v>
      </c>
      <c r="J11" s="7">
        <v>31</v>
      </c>
      <c r="K11" s="26" t="str">
        <f t="shared" si="3"/>
        <v>744:00:00</v>
      </c>
      <c r="L11" s="27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42">
        <v>0</v>
      </c>
      <c r="D12" s="43">
        <f t="shared" si="0"/>
        <v>0</v>
      </c>
      <c r="E12" s="42">
        <v>0</v>
      </c>
      <c r="F12" s="43">
        <f t="shared" si="1"/>
        <v>0</v>
      </c>
      <c r="G12" s="42">
        <v>0</v>
      </c>
      <c r="H12" s="43">
        <f t="shared" si="2"/>
        <v>0</v>
      </c>
      <c r="I12" s="67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42">
        <v>0</v>
      </c>
      <c r="D13" s="43">
        <f t="shared" si="0"/>
        <v>0</v>
      </c>
      <c r="E13" s="42">
        <v>0</v>
      </c>
      <c r="F13" s="43">
        <f t="shared" si="1"/>
        <v>0</v>
      </c>
      <c r="G13" s="42">
        <v>0</v>
      </c>
      <c r="H13" s="43">
        <f t="shared" si="2"/>
        <v>0</v>
      </c>
      <c r="I13" s="67">
        <f t="shared" si="5"/>
        <v>0</v>
      </c>
      <c r="J13" s="7">
        <v>31</v>
      </c>
      <c r="K13" s="26" t="str">
        <f t="shared" si="3"/>
        <v>744:00:00</v>
      </c>
      <c r="L13" s="27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70">
        <v>3.0555555555555555E-2</v>
      </c>
      <c r="D14" s="43">
        <f t="shared" si="0"/>
        <v>9.8566308243727588E-4</v>
      </c>
      <c r="E14" s="42">
        <v>0</v>
      </c>
      <c r="F14" s="43">
        <f t="shared" si="1"/>
        <v>0</v>
      </c>
      <c r="G14" s="70">
        <v>0.33333333333333331</v>
      </c>
      <c r="H14" s="43">
        <f t="shared" si="2"/>
        <v>1.075268817204301E-2</v>
      </c>
      <c r="I14" s="67">
        <f t="shared" si="5"/>
        <v>0.36388888888888887</v>
      </c>
      <c r="J14" s="7">
        <v>31</v>
      </c>
      <c r="K14" s="26" t="str">
        <f t="shared" si="3"/>
        <v>735:16:00</v>
      </c>
      <c r="L14" s="27">
        <f t="shared" si="4"/>
        <v>0.98826164874551969</v>
      </c>
    </row>
    <row r="15" spans="1:12" s="55" customFormat="1" ht="16.5" thickBot="1" x14ac:dyDescent="0.3">
      <c r="A15" s="9" t="s">
        <v>21</v>
      </c>
      <c r="B15" s="12" t="s">
        <v>75</v>
      </c>
      <c r="C15" s="70">
        <v>0.73263888888888884</v>
      </c>
      <c r="D15" s="43">
        <f t="shared" si="0"/>
        <v>2.3633512544802865E-2</v>
      </c>
      <c r="E15" s="70">
        <v>0.14375000000000002</v>
      </c>
      <c r="F15" s="43">
        <f t="shared" si="1"/>
        <v>4.637096774193549E-3</v>
      </c>
      <c r="G15" s="42">
        <v>0</v>
      </c>
      <c r="H15" s="43">
        <f t="shared" si="2"/>
        <v>0</v>
      </c>
      <c r="I15" s="67">
        <f t="shared" si="5"/>
        <v>0.87638888888888888</v>
      </c>
      <c r="J15" s="7">
        <v>31</v>
      </c>
      <c r="K15" s="26" t="str">
        <f t="shared" si="3"/>
        <v>722:58:00</v>
      </c>
      <c r="L15" s="27">
        <f t="shared" si="4"/>
        <v>0.97172939068100361</v>
      </c>
    </row>
    <row r="16" spans="1:12" ht="16.5" thickBot="1" x14ac:dyDescent="0.3">
      <c r="A16" s="9" t="s">
        <v>23</v>
      </c>
      <c r="B16" s="12" t="s">
        <v>76</v>
      </c>
      <c r="C16" s="70">
        <v>0.85972222222222217</v>
      </c>
      <c r="D16" s="43">
        <f t="shared" si="0"/>
        <v>2.7732974910394264E-2</v>
      </c>
      <c r="E16" s="42">
        <v>0</v>
      </c>
      <c r="F16" s="43">
        <f t="shared" si="1"/>
        <v>0</v>
      </c>
      <c r="G16" s="70">
        <v>0.20833333333333334</v>
      </c>
      <c r="H16" s="43">
        <f t="shared" si="2"/>
        <v>6.7204301075268818E-3</v>
      </c>
      <c r="I16" s="67">
        <f t="shared" si="5"/>
        <v>1.0680555555555555</v>
      </c>
      <c r="J16" s="7">
        <v>31</v>
      </c>
      <c r="K16" s="26" t="str">
        <f t="shared" si="3"/>
        <v>718:22:00</v>
      </c>
      <c r="L16" s="27">
        <f t="shared" si="4"/>
        <v>0.96554659498207884</v>
      </c>
    </row>
    <row r="17" spans="1:12" ht="16.5" thickBot="1" x14ac:dyDescent="0.3">
      <c r="A17" s="9" t="s">
        <v>25</v>
      </c>
      <c r="B17" s="12" t="s">
        <v>77</v>
      </c>
      <c r="C17" s="70">
        <v>8.1944444444444445E-2</v>
      </c>
      <c r="D17" s="43">
        <f t="shared" si="0"/>
        <v>2.6433691756272402E-3</v>
      </c>
      <c r="E17" s="42">
        <v>0</v>
      </c>
      <c r="F17" s="43">
        <f t="shared" si="1"/>
        <v>0</v>
      </c>
      <c r="G17" s="70">
        <v>0.33333333333333331</v>
      </c>
      <c r="H17" s="43">
        <f t="shared" si="2"/>
        <v>1.075268817204301E-2</v>
      </c>
      <c r="I17" s="67">
        <f t="shared" si="5"/>
        <v>0.41527777777777775</v>
      </c>
      <c r="J17" s="7">
        <v>31</v>
      </c>
      <c r="K17" s="26" t="str">
        <f t="shared" si="3"/>
        <v>734:02:00</v>
      </c>
      <c r="L17" s="27">
        <f t="shared" si="4"/>
        <v>0.98660394265232976</v>
      </c>
    </row>
    <row r="18" spans="1:12" ht="16.5" thickBot="1" x14ac:dyDescent="0.3">
      <c r="A18" s="9" t="s">
        <v>27</v>
      </c>
      <c r="B18" s="12" t="s">
        <v>78</v>
      </c>
      <c r="C18" s="42">
        <v>0</v>
      </c>
      <c r="D18" s="43">
        <f t="shared" si="0"/>
        <v>0</v>
      </c>
      <c r="E18" s="42">
        <v>0</v>
      </c>
      <c r="F18" s="43">
        <f t="shared" si="1"/>
        <v>0</v>
      </c>
      <c r="G18" s="42">
        <v>0</v>
      </c>
      <c r="H18" s="43">
        <f t="shared" si="2"/>
        <v>0</v>
      </c>
      <c r="I18" s="67">
        <f t="shared" si="5"/>
        <v>0</v>
      </c>
      <c r="J18" s="7">
        <v>31</v>
      </c>
      <c r="K18" s="26" t="str">
        <f t="shared" si="3"/>
        <v>744:00:00</v>
      </c>
      <c r="L18" s="27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42">
        <v>0</v>
      </c>
      <c r="D19" s="43">
        <f t="shared" si="0"/>
        <v>0</v>
      </c>
      <c r="E19" s="42">
        <v>0</v>
      </c>
      <c r="F19" s="43">
        <f t="shared" si="1"/>
        <v>0</v>
      </c>
      <c r="G19" s="70">
        <v>0.15347222222222223</v>
      </c>
      <c r="H19" s="43">
        <f t="shared" si="2"/>
        <v>4.9507168458781366E-3</v>
      </c>
      <c r="I19" s="67">
        <f t="shared" si="5"/>
        <v>0.15347222222222223</v>
      </c>
      <c r="J19" s="7">
        <v>31</v>
      </c>
      <c r="K19" s="26" t="str">
        <f t="shared" si="3"/>
        <v>740:19:00</v>
      </c>
      <c r="L19" s="27">
        <f t="shared" si="4"/>
        <v>0.99504928315412189</v>
      </c>
    </row>
    <row r="20" spans="1:12" ht="16.5" thickBot="1" x14ac:dyDescent="0.3">
      <c r="A20" s="9" t="s">
        <v>32</v>
      </c>
      <c r="B20" s="12" t="s">
        <v>79</v>
      </c>
      <c r="C20" s="42">
        <v>0</v>
      </c>
      <c r="D20" s="43">
        <f t="shared" si="0"/>
        <v>0</v>
      </c>
      <c r="E20" s="42">
        <v>0</v>
      </c>
      <c r="F20" s="43">
        <f t="shared" si="1"/>
        <v>0</v>
      </c>
      <c r="G20" s="42">
        <v>0</v>
      </c>
      <c r="H20" s="43">
        <f t="shared" si="2"/>
        <v>0</v>
      </c>
      <c r="I20" s="67">
        <f t="shared" si="5"/>
        <v>0</v>
      </c>
      <c r="J20" s="7">
        <v>31</v>
      </c>
      <c r="K20" s="26" t="str">
        <f t="shared" si="3"/>
        <v>744:00:00</v>
      </c>
      <c r="L20" s="27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70">
        <v>0.22847222222222219</v>
      </c>
      <c r="D21" s="43">
        <f t="shared" si="0"/>
        <v>7.3700716845878124E-3</v>
      </c>
      <c r="E21" s="42">
        <v>0</v>
      </c>
      <c r="F21" s="43">
        <f t="shared" si="1"/>
        <v>0</v>
      </c>
      <c r="G21" s="70">
        <v>0.43194444444444446</v>
      </c>
      <c r="H21" s="43">
        <f t="shared" si="2"/>
        <v>1.3933691756272402E-2</v>
      </c>
      <c r="I21" s="67">
        <f t="shared" si="5"/>
        <v>0.66041666666666665</v>
      </c>
      <c r="J21" s="7">
        <v>31</v>
      </c>
      <c r="K21" s="26" t="str">
        <f t="shared" si="3"/>
        <v>728:09:00</v>
      </c>
      <c r="L21" s="27">
        <f t="shared" si="4"/>
        <v>0.97869623655913984</v>
      </c>
    </row>
    <row r="22" spans="1:12" ht="16.5" thickBot="1" x14ac:dyDescent="0.3">
      <c r="A22" s="9" t="s">
        <v>36</v>
      </c>
      <c r="B22" s="12" t="s">
        <v>81</v>
      </c>
      <c r="C22" s="42">
        <v>0</v>
      </c>
      <c r="D22" s="43">
        <f t="shared" si="0"/>
        <v>0</v>
      </c>
      <c r="E22" s="42">
        <v>0</v>
      </c>
      <c r="F22" s="43">
        <f t="shared" si="1"/>
        <v>0</v>
      </c>
      <c r="G22" s="42">
        <v>0</v>
      </c>
      <c r="H22" s="43">
        <f t="shared" si="2"/>
        <v>0</v>
      </c>
      <c r="I22" s="67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42">
        <v>0</v>
      </c>
      <c r="D23" s="43">
        <f t="shared" si="0"/>
        <v>0</v>
      </c>
      <c r="E23" s="42">
        <v>0</v>
      </c>
      <c r="F23" s="43">
        <f t="shared" si="1"/>
        <v>0</v>
      </c>
      <c r="G23" s="42">
        <v>0</v>
      </c>
      <c r="H23" s="43">
        <f t="shared" si="2"/>
        <v>0</v>
      </c>
      <c r="I23" s="67">
        <f t="shared" si="5"/>
        <v>0</v>
      </c>
      <c r="J23" s="7">
        <v>31</v>
      </c>
      <c r="K23" s="26" t="str">
        <f t="shared" si="3"/>
        <v>744:00:00</v>
      </c>
      <c r="L23" s="27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42">
        <v>0</v>
      </c>
      <c r="D24" s="43">
        <f t="shared" si="0"/>
        <v>0</v>
      </c>
      <c r="E24" s="42">
        <v>0</v>
      </c>
      <c r="F24" s="43">
        <f t="shared" si="1"/>
        <v>0</v>
      </c>
      <c r="G24" s="42">
        <v>0</v>
      </c>
      <c r="H24" s="43">
        <f t="shared" si="2"/>
        <v>0</v>
      </c>
      <c r="I24" s="67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12" ht="16.5" thickBot="1" x14ac:dyDescent="0.3">
      <c r="A25" s="12" t="s">
        <v>42</v>
      </c>
      <c r="B25" s="46"/>
      <c r="C25" s="42">
        <f>SUM(C3:C24)</f>
        <v>6.3694444444444454</v>
      </c>
      <c r="D25" s="43">
        <f t="shared" si="0"/>
        <v>9.3393613554903897E-3</v>
      </c>
      <c r="E25" s="42">
        <f>SUM(E3:E24)</f>
        <v>0.33819444444444446</v>
      </c>
      <c r="F25" s="43">
        <f t="shared" si="1"/>
        <v>4.9588628217660474E-4</v>
      </c>
      <c r="G25" s="42">
        <f>SUM(G3:G24)</f>
        <v>2.1576388888888887</v>
      </c>
      <c r="H25" s="43">
        <f t="shared" si="2"/>
        <v>3.1636933854675788E-3</v>
      </c>
      <c r="I25" s="67">
        <f t="shared" si="5"/>
        <v>8.8652777777777789</v>
      </c>
      <c r="J25" s="7">
        <f>SUM(J3:J24)</f>
        <v>682</v>
      </c>
      <c r="K25" s="26">
        <f xml:space="preserve"> SUM(J25-I25)</f>
        <v>673.13472222222219</v>
      </c>
      <c r="L25" s="45">
        <f t="shared" si="4"/>
        <v>0.98700105897686541</v>
      </c>
    </row>
    <row r="26" spans="1:12" x14ac:dyDescent="0.2">
      <c r="L26" s="1"/>
    </row>
    <row r="27" spans="1:12" x14ac:dyDescent="0.2">
      <c r="L27" s="1"/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2.6854166666666668</v>
      </c>
      <c r="D36" s="61">
        <f>SUM(C36/F36)</f>
        <v>8.6626344086021503E-2</v>
      </c>
      <c r="E36" s="62">
        <f>SUM(C36)</f>
        <v>2.6854166666666668</v>
      </c>
      <c r="F36" s="51">
        <v>31</v>
      </c>
      <c r="G36" s="62" t="str">
        <f xml:space="preserve"> TEXT(F36-E36, "[H]:MM:SS")</f>
        <v>679:33:00</v>
      </c>
      <c r="H36" s="53">
        <f>SUM(G36/F36)</f>
        <v>0.91337365591397845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zoomScaleSheetLayoutView="100" workbookViewId="0">
      <pane xSplit="2" ySplit="2" topLeftCell="C5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2.75" x14ac:dyDescent="0.2"/>
  <cols>
    <col min="1" max="1" width="20.7109375" customWidth="1"/>
    <col min="2" max="2" width="8.7109375" customWidth="1"/>
    <col min="3" max="3" width="11.28515625" customWidth="1"/>
    <col min="4" max="4" width="11.7109375" customWidth="1"/>
    <col min="5" max="5" width="13.28515625" customWidth="1"/>
    <col min="6" max="6" width="13.140625" customWidth="1"/>
    <col min="7" max="7" width="11.42578125" customWidth="1"/>
    <col min="8" max="8" width="10.7109375" customWidth="1"/>
    <col min="9" max="9" width="17.7109375" customWidth="1"/>
    <col min="10" max="10" width="17" customWidth="1"/>
    <col min="11" max="11" width="16.140625" customWidth="1"/>
    <col min="12" max="12" width="10.7109375" customWidth="1"/>
  </cols>
  <sheetData>
    <row r="1" spans="1:12" ht="50.1" customHeight="1" thickBot="1" x14ac:dyDescent="0.25">
      <c r="A1" s="119">
        <v>41791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24"/>
    </row>
    <row r="2" spans="1:12" ht="31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25"/>
    </row>
    <row r="3" spans="1:12" ht="16.5" thickBot="1" x14ac:dyDescent="0.3">
      <c r="A3" s="9" t="s">
        <v>0</v>
      </c>
      <c r="B3" s="12" t="s">
        <v>68</v>
      </c>
      <c r="C3" s="71">
        <v>0.3125</v>
      </c>
      <c r="D3" s="10">
        <f t="shared" ref="D3:D25" si="0">SUM(C3/J3)</f>
        <v>1.0416666666666666E-2</v>
      </c>
      <c r="E3" s="14">
        <v>0</v>
      </c>
      <c r="F3" s="10">
        <f t="shared" ref="F3:F13" si="1">SUM(E3/J3)</f>
        <v>0</v>
      </c>
      <c r="G3" s="71">
        <v>7.9861111111111105E-2</v>
      </c>
      <c r="H3" s="10">
        <f t="shared" ref="H3:H25" si="2">SUM(G3/J3)</f>
        <v>2.662037037037037E-3</v>
      </c>
      <c r="I3" s="67">
        <f>SUM(C3+E3+G3)</f>
        <v>0.3923611111111111</v>
      </c>
      <c r="J3" s="7">
        <v>30</v>
      </c>
      <c r="K3" s="26" t="str">
        <f t="shared" ref="K3:K24" si="3" xml:space="preserve"> TEXT(J3-I3, "[H]:MM:SS")</f>
        <v>710:35:00</v>
      </c>
      <c r="L3" s="27">
        <f t="shared" ref="L3:L24" si="4">SUM(K3/J3)</f>
        <v>0.98692129629629632</v>
      </c>
    </row>
    <row r="4" spans="1:12" ht="16.5" thickBot="1" x14ac:dyDescent="0.3">
      <c r="A4" s="9" t="s">
        <v>2</v>
      </c>
      <c r="B4" s="12" t="s">
        <v>88</v>
      </c>
      <c r="C4" s="71">
        <v>0.30694444444444446</v>
      </c>
      <c r="D4" s="10">
        <f t="shared" si="0"/>
        <v>1.0231481481481482E-2</v>
      </c>
      <c r="E4" s="14">
        <v>0</v>
      </c>
      <c r="F4" s="10">
        <f t="shared" si="1"/>
        <v>0</v>
      </c>
      <c r="G4" s="14">
        <v>0</v>
      </c>
      <c r="H4" s="10">
        <f t="shared" si="2"/>
        <v>0</v>
      </c>
      <c r="I4" s="67">
        <f t="shared" ref="I4:I25" si="5">SUM(C4+E4+G4)</f>
        <v>0.30694444444444446</v>
      </c>
      <c r="J4" s="7">
        <v>30</v>
      </c>
      <c r="K4" s="26" t="str">
        <f t="shared" si="3"/>
        <v>712:38:00</v>
      </c>
      <c r="L4" s="27">
        <f t="shared" si="4"/>
        <v>0.98976851851851855</v>
      </c>
    </row>
    <row r="5" spans="1:12" ht="16.5" thickBot="1" x14ac:dyDescent="0.3">
      <c r="A5" s="9" t="s">
        <v>48</v>
      </c>
      <c r="B5" s="12" t="s">
        <v>69</v>
      </c>
      <c r="C5" s="14">
        <v>0</v>
      </c>
      <c r="D5" s="10">
        <f t="shared" si="0"/>
        <v>0</v>
      </c>
      <c r="E5" s="14">
        <v>0</v>
      </c>
      <c r="F5" s="10">
        <f t="shared" si="1"/>
        <v>0</v>
      </c>
      <c r="G5" s="14">
        <v>0</v>
      </c>
      <c r="H5" s="10">
        <f t="shared" si="2"/>
        <v>0</v>
      </c>
      <c r="I5" s="67">
        <f t="shared" si="5"/>
        <v>0</v>
      </c>
      <c r="J5" s="7">
        <v>30</v>
      </c>
      <c r="K5" s="26" t="str">
        <f t="shared" si="3"/>
        <v>720:00:00</v>
      </c>
      <c r="L5" s="27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71">
        <v>0.27638888888888891</v>
      </c>
      <c r="D6" s="10">
        <f t="shared" si="0"/>
        <v>9.2129629629629627E-3</v>
      </c>
      <c r="E6" s="14">
        <v>0</v>
      </c>
      <c r="F6" s="10">
        <f t="shared" si="1"/>
        <v>0</v>
      </c>
      <c r="G6" s="71">
        <v>0.14791666666666667</v>
      </c>
      <c r="H6" s="10">
        <f t="shared" si="2"/>
        <v>4.9305555555555552E-3</v>
      </c>
      <c r="I6" s="67">
        <f t="shared" si="5"/>
        <v>0.4243055555555556</v>
      </c>
      <c r="J6" s="7">
        <v>30</v>
      </c>
      <c r="K6" s="26" t="str">
        <f t="shared" si="3"/>
        <v>709:49:00</v>
      </c>
      <c r="L6" s="27">
        <f t="shared" si="4"/>
        <v>0.98585648148148164</v>
      </c>
    </row>
    <row r="7" spans="1:12" ht="16.5" thickBot="1" x14ac:dyDescent="0.3">
      <c r="A7" s="9" t="s">
        <v>7</v>
      </c>
      <c r="B7" s="12" t="s">
        <v>90</v>
      </c>
      <c r="C7" s="71">
        <v>5.9027777777777776E-2</v>
      </c>
      <c r="D7" s="10">
        <f t="shared" si="0"/>
        <v>1.9675925925925924E-3</v>
      </c>
      <c r="E7" s="71">
        <v>0.12638888888888888</v>
      </c>
      <c r="F7" s="10">
        <f t="shared" si="1"/>
        <v>4.2129629629629626E-3</v>
      </c>
      <c r="G7" s="14">
        <v>0</v>
      </c>
      <c r="H7" s="10">
        <f t="shared" si="2"/>
        <v>0</v>
      </c>
      <c r="I7" s="67">
        <f t="shared" si="5"/>
        <v>0.18541666666666667</v>
      </c>
      <c r="J7" s="7">
        <v>30</v>
      </c>
      <c r="K7" s="26" t="str">
        <f t="shared" si="3"/>
        <v>715:33:00</v>
      </c>
      <c r="L7" s="27">
        <f t="shared" si="4"/>
        <v>0.99381944444444437</v>
      </c>
    </row>
    <row r="8" spans="1:12" ht="16.5" thickBot="1" x14ac:dyDescent="0.3">
      <c r="A8" s="9" t="s">
        <v>9</v>
      </c>
      <c r="B8" s="12" t="s">
        <v>70</v>
      </c>
      <c r="C8" s="71">
        <v>0.50763888888888886</v>
      </c>
      <c r="D8" s="10">
        <f t="shared" si="0"/>
        <v>1.6921296296296295E-2</v>
      </c>
      <c r="E8" s="71">
        <v>0.4069444444444445</v>
      </c>
      <c r="F8" s="10">
        <f t="shared" si="1"/>
        <v>1.3564814814814816E-2</v>
      </c>
      <c r="G8" s="71">
        <v>3.6805555555555557E-2</v>
      </c>
      <c r="H8" s="10">
        <f t="shared" si="2"/>
        <v>1.2268518518518518E-3</v>
      </c>
      <c r="I8" s="67">
        <f t="shared" si="5"/>
        <v>0.95138888888888884</v>
      </c>
      <c r="J8" s="7">
        <v>30</v>
      </c>
      <c r="K8" s="26" t="str">
        <f t="shared" si="3"/>
        <v>697:10:00</v>
      </c>
      <c r="L8" s="27">
        <f t="shared" si="4"/>
        <v>0.968287037037037</v>
      </c>
    </row>
    <row r="9" spans="1:12" ht="16.5" thickBot="1" x14ac:dyDescent="0.3">
      <c r="A9" s="9" t="s">
        <v>11</v>
      </c>
      <c r="B9" s="12" t="s">
        <v>71</v>
      </c>
      <c r="C9" s="71">
        <v>4.1666666666666664E-2</v>
      </c>
      <c r="D9" s="10">
        <f t="shared" si="0"/>
        <v>1.3888888888888887E-3</v>
      </c>
      <c r="E9" s="71">
        <v>0.23958333333333331</v>
      </c>
      <c r="F9" s="10">
        <f t="shared" si="1"/>
        <v>7.9861111111111105E-3</v>
      </c>
      <c r="G9" s="71">
        <v>5.1388888888888894E-2</v>
      </c>
      <c r="H9" s="10">
        <f t="shared" si="2"/>
        <v>1.7129629629629632E-3</v>
      </c>
      <c r="I9" s="67">
        <f t="shared" si="5"/>
        <v>0.33263888888888887</v>
      </c>
      <c r="J9" s="7">
        <v>30</v>
      </c>
      <c r="K9" s="26" t="str">
        <f t="shared" si="3"/>
        <v>712:01:00</v>
      </c>
      <c r="L9" s="27">
        <f t="shared" si="4"/>
        <v>0.98891203703703701</v>
      </c>
    </row>
    <row r="10" spans="1:12" ht="16.5" thickBot="1" x14ac:dyDescent="0.3">
      <c r="A10" s="9" t="s">
        <v>13</v>
      </c>
      <c r="B10" s="12" t="s">
        <v>72</v>
      </c>
      <c r="C10" s="14">
        <v>0</v>
      </c>
      <c r="D10" s="10">
        <f t="shared" si="0"/>
        <v>0</v>
      </c>
      <c r="E10" s="14">
        <v>0</v>
      </c>
      <c r="F10" s="10">
        <f t="shared" si="1"/>
        <v>0</v>
      </c>
      <c r="G10" s="14">
        <v>0</v>
      </c>
      <c r="H10" s="10">
        <f t="shared" si="2"/>
        <v>0</v>
      </c>
      <c r="I10" s="67">
        <f t="shared" si="5"/>
        <v>0</v>
      </c>
      <c r="J10" s="7">
        <v>30</v>
      </c>
      <c r="K10" s="26" t="str">
        <f t="shared" si="3"/>
        <v>720:00:00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14">
        <v>0</v>
      </c>
      <c r="D11" s="10">
        <f t="shared" si="0"/>
        <v>0</v>
      </c>
      <c r="E11" s="14">
        <v>0</v>
      </c>
      <c r="F11" s="10">
        <f t="shared" si="1"/>
        <v>0</v>
      </c>
      <c r="G11" s="14">
        <v>0</v>
      </c>
      <c r="H11" s="10">
        <f t="shared" si="2"/>
        <v>0</v>
      </c>
      <c r="I11" s="67">
        <f t="shared" si="5"/>
        <v>0</v>
      </c>
      <c r="J11" s="7">
        <v>30</v>
      </c>
      <c r="K11" s="26" t="str">
        <f t="shared" si="3"/>
        <v>720:00:00</v>
      </c>
      <c r="L11" s="27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14">
        <v>0</v>
      </c>
      <c r="D12" s="10">
        <f t="shared" si="0"/>
        <v>0</v>
      </c>
      <c r="E12" s="14">
        <v>0</v>
      </c>
      <c r="F12" s="10">
        <f t="shared" si="1"/>
        <v>0</v>
      </c>
      <c r="G12" s="14">
        <v>0</v>
      </c>
      <c r="H12" s="10">
        <f t="shared" si="2"/>
        <v>0</v>
      </c>
      <c r="I12" s="67">
        <f t="shared" si="5"/>
        <v>0</v>
      </c>
      <c r="J12" s="7">
        <v>30</v>
      </c>
      <c r="K12" s="26" t="str">
        <f t="shared" si="3"/>
        <v>720:00:00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14">
        <v>0</v>
      </c>
      <c r="D13" s="10">
        <f t="shared" si="0"/>
        <v>0</v>
      </c>
      <c r="E13" s="71">
        <v>9.375E-2</v>
      </c>
      <c r="F13" s="10">
        <f t="shared" si="1"/>
        <v>3.1250000000000002E-3</v>
      </c>
      <c r="G13" s="14">
        <v>0</v>
      </c>
      <c r="H13" s="10">
        <f t="shared" si="2"/>
        <v>0</v>
      </c>
      <c r="I13" s="67">
        <f t="shared" si="5"/>
        <v>9.375E-2</v>
      </c>
      <c r="J13" s="7">
        <v>30</v>
      </c>
      <c r="K13" s="26" t="str">
        <f t="shared" si="3"/>
        <v>717:45:00</v>
      </c>
      <c r="L13" s="27">
        <f t="shared" si="4"/>
        <v>0.99687499999999996</v>
      </c>
    </row>
    <row r="14" spans="1:12" ht="16.5" thickBot="1" x14ac:dyDescent="0.3">
      <c r="A14" s="9" t="s">
        <v>50</v>
      </c>
      <c r="B14" s="12" t="s">
        <v>74</v>
      </c>
      <c r="C14" s="14">
        <v>0</v>
      </c>
      <c r="D14" s="10">
        <f t="shared" si="0"/>
        <v>0</v>
      </c>
      <c r="E14" s="14">
        <v>0</v>
      </c>
      <c r="F14" s="10">
        <v>0</v>
      </c>
      <c r="G14" s="71">
        <v>2.7083333333333334E-2</v>
      </c>
      <c r="H14" s="10">
        <f t="shared" si="2"/>
        <v>9.0277777777777784E-4</v>
      </c>
      <c r="I14" s="67">
        <f t="shared" si="5"/>
        <v>2.7083333333333334E-2</v>
      </c>
      <c r="J14" s="7">
        <v>30</v>
      </c>
      <c r="K14" s="26" t="str">
        <f t="shared" si="3"/>
        <v>719:21:00</v>
      </c>
      <c r="L14" s="27">
        <f t="shared" si="4"/>
        <v>0.99909722222222219</v>
      </c>
    </row>
    <row r="15" spans="1:12" ht="16.5" thickBot="1" x14ac:dyDescent="0.3">
      <c r="A15" s="9" t="s">
        <v>21</v>
      </c>
      <c r="B15" s="12" t="s">
        <v>75</v>
      </c>
      <c r="C15" s="71">
        <v>0.44861111111111107</v>
      </c>
      <c r="D15" s="10">
        <f t="shared" si="0"/>
        <v>1.4953703703703702E-2</v>
      </c>
      <c r="E15" s="71">
        <v>0.96527777777777768</v>
      </c>
      <c r="F15" s="10">
        <f t="shared" ref="F15:F25" si="6">SUM(E15/J15)</f>
        <v>3.217592592592592E-2</v>
      </c>
      <c r="G15" s="71">
        <v>6.3194444444444442E-2</v>
      </c>
      <c r="H15" s="10">
        <f t="shared" si="2"/>
        <v>2.1064814814814813E-3</v>
      </c>
      <c r="I15" s="67">
        <f t="shared" si="5"/>
        <v>1.4770833333333333</v>
      </c>
      <c r="J15" s="7">
        <v>30</v>
      </c>
      <c r="K15" s="26" t="str">
        <f t="shared" si="3"/>
        <v>684:33:00</v>
      </c>
      <c r="L15" s="27">
        <f t="shared" si="4"/>
        <v>0.95076388888888874</v>
      </c>
    </row>
    <row r="16" spans="1:12" ht="16.5" thickBot="1" x14ac:dyDescent="0.3">
      <c r="A16" s="9" t="s">
        <v>23</v>
      </c>
      <c r="B16" s="12" t="s">
        <v>76</v>
      </c>
      <c r="C16" s="71">
        <v>1.6999999999999997</v>
      </c>
      <c r="D16" s="10">
        <f t="shared" si="0"/>
        <v>5.6666666666666657E-2</v>
      </c>
      <c r="E16" s="71">
        <v>0.12152777777777776</v>
      </c>
      <c r="F16" s="10">
        <f t="shared" si="6"/>
        <v>4.0509259259259257E-3</v>
      </c>
      <c r="G16" s="14">
        <v>0</v>
      </c>
      <c r="H16" s="10">
        <f t="shared" si="2"/>
        <v>0</v>
      </c>
      <c r="I16" s="67">
        <f t="shared" si="5"/>
        <v>1.8215277777777774</v>
      </c>
      <c r="J16" s="7">
        <v>30</v>
      </c>
      <c r="K16" s="26" t="str">
        <f t="shared" si="3"/>
        <v>676:17:00</v>
      </c>
      <c r="L16" s="27">
        <f t="shared" si="4"/>
        <v>0.93928240740740743</v>
      </c>
    </row>
    <row r="17" spans="1:12" ht="16.5" thickBot="1" x14ac:dyDescent="0.3">
      <c r="A17" s="9" t="s">
        <v>25</v>
      </c>
      <c r="B17" s="12" t="s">
        <v>77</v>
      </c>
      <c r="C17" s="71">
        <v>0.125</v>
      </c>
      <c r="D17" s="10">
        <f t="shared" si="0"/>
        <v>4.1666666666666666E-3</v>
      </c>
      <c r="E17" s="71">
        <v>0.27361111111111114</v>
      </c>
      <c r="F17" s="10">
        <f t="shared" si="6"/>
        <v>9.1203703703703707E-3</v>
      </c>
      <c r="G17" s="71">
        <v>0.48402777777777783</v>
      </c>
      <c r="H17" s="10">
        <f t="shared" si="2"/>
        <v>1.6134259259259261E-2</v>
      </c>
      <c r="I17" s="67">
        <f t="shared" si="5"/>
        <v>0.88263888888888897</v>
      </c>
      <c r="J17" s="7">
        <v>30</v>
      </c>
      <c r="K17" s="26" t="str">
        <f t="shared" si="3"/>
        <v>698:49:00</v>
      </c>
      <c r="L17" s="27">
        <f t="shared" si="4"/>
        <v>0.97057870370370369</v>
      </c>
    </row>
    <row r="18" spans="1:12" ht="16.5" thickBot="1" x14ac:dyDescent="0.3">
      <c r="A18" s="9" t="s">
        <v>27</v>
      </c>
      <c r="B18" s="12" t="s">
        <v>78</v>
      </c>
      <c r="C18" s="14">
        <v>0</v>
      </c>
      <c r="D18" s="10">
        <f t="shared" si="0"/>
        <v>0</v>
      </c>
      <c r="E18" s="14">
        <v>0</v>
      </c>
      <c r="F18" s="10">
        <f t="shared" si="6"/>
        <v>0</v>
      </c>
      <c r="G18" s="14">
        <v>0</v>
      </c>
      <c r="H18" s="10">
        <f t="shared" si="2"/>
        <v>0</v>
      </c>
      <c r="I18" s="67">
        <f t="shared" si="5"/>
        <v>0</v>
      </c>
      <c r="J18" s="7">
        <v>30</v>
      </c>
      <c r="K18" s="26" t="str">
        <f t="shared" si="3"/>
        <v>720:00:00</v>
      </c>
      <c r="L18" s="27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4">
        <v>0</v>
      </c>
      <c r="D19" s="10">
        <f t="shared" si="0"/>
        <v>0</v>
      </c>
      <c r="E19" s="14">
        <v>0</v>
      </c>
      <c r="F19" s="10">
        <f t="shared" si="6"/>
        <v>0</v>
      </c>
      <c r="G19" s="71">
        <v>0.23749999999999999</v>
      </c>
      <c r="H19" s="10">
        <f t="shared" si="2"/>
        <v>7.9166666666666656E-3</v>
      </c>
      <c r="I19" s="67">
        <f t="shared" si="5"/>
        <v>0.23749999999999999</v>
      </c>
      <c r="J19" s="7">
        <v>30</v>
      </c>
      <c r="K19" s="26" t="str">
        <f t="shared" si="3"/>
        <v>714:18:00</v>
      </c>
      <c r="L19" s="27">
        <f t="shared" si="4"/>
        <v>0.99208333333333332</v>
      </c>
    </row>
    <row r="20" spans="1:12" ht="16.5" thickBot="1" x14ac:dyDescent="0.3">
      <c r="A20" s="9" t="s">
        <v>32</v>
      </c>
      <c r="B20" s="12" t="s">
        <v>79</v>
      </c>
      <c r="C20" s="14">
        <v>0</v>
      </c>
      <c r="D20" s="10">
        <f t="shared" si="0"/>
        <v>0</v>
      </c>
      <c r="E20" s="14">
        <v>0</v>
      </c>
      <c r="F20" s="10">
        <f t="shared" si="6"/>
        <v>0</v>
      </c>
      <c r="G20" s="14">
        <v>0</v>
      </c>
      <c r="H20" s="10">
        <f t="shared" si="2"/>
        <v>0</v>
      </c>
      <c r="I20" s="67">
        <f t="shared" si="5"/>
        <v>0</v>
      </c>
      <c r="J20" s="7">
        <v>30</v>
      </c>
      <c r="K20" s="26" t="str">
        <f t="shared" si="3"/>
        <v>720:00:00</v>
      </c>
      <c r="L20" s="27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71">
        <v>0.30000000000000004</v>
      </c>
      <c r="D21" s="10">
        <f t="shared" si="0"/>
        <v>1.0000000000000002E-2</v>
      </c>
      <c r="E21" s="14">
        <v>0</v>
      </c>
      <c r="F21" s="10">
        <f t="shared" si="6"/>
        <v>0</v>
      </c>
      <c r="G21" s="71">
        <v>6.25E-2</v>
      </c>
      <c r="H21" s="10">
        <f t="shared" si="2"/>
        <v>2.0833333333333333E-3</v>
      </c>
      <c r="I21" s="67">
        <f t="shared" si="5"/>
        <v>0.36250000000000004</v>
      </c>
      <c r="J21" s="7">
        <v>30</v>
      </c>
      <c r="K21" s="26" t="str">
        <f t="shared" si="3"/>
        <v>711:18:00</v>
      </c>
      <c r="L21" s="27">
        <f t="shared" si="4"/>
        <v>0.98791666666666667</v>
      </c>
    </row>
    <row r="22" spans="1:12" ht="16.5" thickBot="1" x14ac:dyDescent="0.3">
      <c r="A22" s="9" t="s">
        <v>36</v>
      </c>
      <c r="B22" s="12" t="s">
        <v>81</v>
      </c>
      <c r="C22" s="14">
        <v>0</v>
      </c>
      <c r="D22" s="10">
        <f t="shared" si="0"/>
        <v>0</v>
      </c>
      <c r="E22" s="14">
        <v>0</v>
      </c>
      <c r="F22" s="10">
        <f t="shared" si="6"/>
        <v>0</v>
      </c>
      <c r="G22" s="14">
        <v>0</v>
      </c>
      <c r="H22" s="10">
        <f t="shared" si="2"/>
        <v>0</v>
      </c>
      <c r="I22" s="67">
        <f t="shared" si="5"/>
        <v>0</v>
      </c>
      <c r="J22" s="7">
        <v>30</v>
      </c>
      <c r="K22" s="26" t="str">
        <f t="shared" si="3"/>
        <v>720:00:00</v>
      </c>
      <c r="L22" s="27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4">
        <v>0</v>
      </c>
      <c r="D23" s="10">
        <f t="shared" si="0"/>
        <v>0</v>
      </c>
      <c r="E23" s="14">
        <v>0</v>
      </c>
      <c r="F23" s="10">
        <f t="shared" si="6"/>
        <v>0</v>
      </c>
      <c r="G23" s="14">
        <v>0</v>
      </c>
      <c r="H23" s="10">
        <f t="shared" si="2"/>
        <v>0</v>
      </c>
      <c r="I23" s="67">
        <f t="shared" si="5"/>
        <v>0</v>
      </c>
      <c r="J23" s="7">
        <v>30</v>
      </c>
      <c r="K23" s="26" t="str">
        <f t="shared" si="3"/>
        <v>720:00:00</v>
      </c>
      <c r="L23" s="27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4">
        <v>0</v>
      </c>
      <c r="D24" s="10">
        <f t="shared" si="0"/>
        <v>0</v>
      </c>
      <c r="E24" s="14">
        <v>0</v>
      </c>
      <c r="F24" s="10">
        <f t="shared" si="6"/>
        <v>0</v>
      </c>
      <c r="G24" s="14">
        <v>0</v>
      </c>
      <c r="H24" s="10">
        <f t="shared" si="2"/>
        <v>0</v>
      </c>
      <c r="I24" s="67">
        <f t="shared" si="5"/>
        <v>0</v>
      </c>
      <c r="J24" s="7">
        <v>30</v>
      </c>
      <c r="K24" s="26" t="str">
        <f t="shared" si="3"/>
        <v>720:00:00</v>
      </c>
      <c r="L24" s="27">
        <f t="shared" si="4"/>
        <v>1</v>
      </c>
    </row>
    <row r="25" spans="1:12" ht="16.5" thickBot="1" x14ac:dyDescent="0.3">
      <c r="A25" s="12" t="s">
        <v>42</v>
      </c>
      <c r="B25" s="46"/>
      <c r="C25" s="14">
        <f>SUM(C3:C24)</f>
        <v>4.0777777777777775</v>
      </c>
      <c r="D25" s="10">
        <f t="shared" si="0"/>
        <v>6.178451178451178E-3</v>
      </c>
      <c r="E25" s="14">
        <f>SUM(E3:E24)</f>
        <v>2.2270833333333333</v>
      </c>
      <c r="F25" s="10">
        <f t="shared" si="6"/>
        <v>3.3743686868686869E-3</v>
      </c>
      <c r="G25" s="14">
        <f>SUM(G3:G24)</f>
        <v>1.1902777777777778</v>
      </c>
      <c r="H25" s="10">
        <f t="shared" si="2"/>
        <v>1.8034511784511785E-3</v>
      </c>
      <c r="I25" s="67">
        <f t="shared" si="5"/>
        <v>7.4951388888888886</v>
      </c>
      <c r="J25" s="26">
        <f>SUM(J3:J24)</f>
        <v>660</v>
      </c>
      <c r="K25" s="26">
        <f xml:space="preserve"> SUM(J25-I25)</f>
        <v>652.50486111111115</v>
      </c>
      <c r="L25" s="45">
        <f>SUM(K25/J25)</f>
        <v>0.98864372895622898</v>
      </c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48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2.2583333333333333</v>
      </c>
      <c r="D36" s="10">
        <f>SUM(C36/F36)</f>
        <v>7.5277777777777777E-2</v>
      </c>
      <c r="E36" s="72">
        <f>SUM(C36)</f>
        <v>2.2583333333333333</v>
      </c>
      <c r="F36" s="51">
        <v>30</v>
      </c>
      <c r="G36" s="62" t="str">
        <f xml:space="preserve"> TEXT(F36-E36, "[H]:MM:SS")</f>
        <v>665:48:00</v>
      </c>
      <c r="H36" s="53">
        <f>SUM(G36/F36)</f>
        <v>0.92472222222222211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2.42578125" customWidth="1"/>
    <col min="6" max="6" width="13.42578125" customWidth="1"/>
    <col min="7" max="7" width="12.140625" customWidth="1"/>
    <col min="8" max="8" width="10.7109375" customWidth="1"/>
    <col min="9" max="9" width="17.7109375" customWidth="1"/>
    <col min="10" max="10" width="14.42578125" customWidth="1"/>
    <col min="11" max="11" width="16" customWidth="1"/>
    <col min="12" max="12" width="10.7109375" customWidth="1"/>
  </cols>
  <sheetData>
    <row r="1" spans="1:12" ht="50.1" customHeight="1" thickBot="1" x14ac:dyDescent="0.3">
      <c r="A1" s="119">
        <v>41821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16"/>
    </row>
    <row r="2" spans="1:12" ht="33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17"/>
    </row>
    <row r="3" spans="1:12" ht="16.5" thickBot="1" x14ac:dyDescent="0.3">
      <c r="A3" s="9" t="s">
        <v>0</v>
      </c>
      <c r="B3" s="12" t="s">
        <v>68</v>
      </c>
      <c r="C3" s="75">
        <v>1.4458333333333333</v>
      </c>
      <c r="D3" s="10">
        <f t="shared" ref="D3:D25" si="0">SUM(C3/J3)</f>
        <v>4.6639784946236558E-2</v>
      </c>
      <c r="E3" s="14">
        <v>0</v>
      </c>
      <c r="F3" s="10">
        <f t="shared" ref="F3:F25" si="1">SUM(E3/J3)</f>
        <v>0</v>
      </c>
      <c r="G3" s="75">
        <v>0.87916666666666665</v>
      </c>
      <c r="H3" s="10">
        <f t="shared" ref="H3:H25" si="2">SUM(G3/J3)</f>
        <v>2.8360215053763439E-2</v>
      </c>
      <c r="I3" s="67">
        <f>SUM(C3+E3+G3)</f>
        <v>2.3250000000000002</v>
      </c>
      <c r="J3" s="7">
        <v>31</v>
      </c>
      <c r="K3" s="26" t="str">
        <f t="shared" ref="K3:K24" si="3" xml:space="preserve"> TEXT(J3-I3, "[H]:MM:SS")</f>
        <v>688:12:00</v>
      </c>
      <c r="L3" s="27">
        <f t="shared" ref="L3:L25" si="4">SUM(K3/J3)</f>
        <v>0.92500000000000004</v>
      </c>
    </row>
    <row r="4" spans="1:12" ht="16.5" thickBot="1" x14ac:dyDescent="0.3">
      <c r="A4" s="9" t="s">
        <v>2</v>
      </c>
      <c r="B4" s="12" t="s">
        <v>88</v>
      </c>
      <c r="C4" s="14">
        <v>0</v>
      </c>
      <c r="D4" s="10">
        <f t="shared" si="0"/>
        <v>0</v>
      </c>
      <c r="E4" s="14">
        <v>0</v>
      </c>
      <c r="F4" s="10">
        <f t="shared" si="1"/>
        <v>0</v>
      </c>
      <c r="G4" s="14">
        <v>0</v>
      </c>
      <c r="H4" s="10">
        <f t="shared" si="2"/>
        <v>0</v>
      </c>
      <c r="I4" s="67">
        <f t="shared" ref="I4:I25" si="5">SUM(C4+E4+G4)</f>
        <v>0</v>
      </c>
      <c r="J4" s="7">
        <v>31</v>
      </c>
      <c r="K4" s="26" t="str">
        <f t="shared" si="3"/>
        <v>744:00:00</v>
      </c>
      <c r="L4" s="27">
        <f t="shared" si="4"/>
        <v>1</v>
      </c>
    </row>
    <row r="5" spans="1:12" ht="16.5" thickBot="1" x14ac:dyDescent="0.3">
      <c r="A5" s="9" t="s">
        <v>48</v>
      </c>
      <c r="B5" s="12" t="s">
        <v>69</v>
      </c>
      <c r="C5" s="14">
        <v>0</v>
      </c>
      <c r="D5" s="10">
        <f t="shared" si="0"/>
        <v>0</v>
      </c>
      <c r="E5" s="14">
        <v>0</v>
      </c>
      <c r="F5" s="10">
        <f t="shared" si="1"/>
        <v>0</v>
      </c>
      <c r="G5" s="14">
        <v>0</v>
      </c>
      <c r="H5" s="10">
        <f t="shared" si="2"/>
        <v>0</v>
      </c>
      <c r="I5" s="67">
        <f t="shared" si="5"/>
        <v>0</v>
      </c>
      <c r="J5" s="7">
        <v>31</v>
      </c>
      <c r="K5" s="26" t="str">
        <f t="shared" si="3"/>
        <v>744:00:00</v>
      </c>
      <c r="L5" s="27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14">
        <v>0</v>
      </c>
      <c r="D6" s="10">
        <f t="shared" si="0"/>
        <v>0</v>
      </c>
      <c r="E6" s="75">
        <v>1.1111111111111112E-2</v>
      </c>
      <c r="F6" s="10">
        <f t="shared" si="1"/>
        <v>3.5842293906810036E-4</v>
      </c>
      <c r="G6" s="14">
        <v>0</v>
      </c>
      <c r="H6" s="10">
        <f t="shared" si="2"/>
        <v>0</v>
      </c>
      <c r="I6" s="67">
        <f t="shared" si="5"/>
        <v>1.1111111111111112E-2</v>
      </c>
      <c r="J6" s="7">
        <v>31</v>
      </c>
      <c r="K6" s="26" t="str">
        <f t="shared" si="3"/>
        <v>743:44:00</v>
      </c>
      <c r="L6" s="27">
        <f t="shared" si="4"/>
        <v>0.99964157706093193</v>
      </c>
    </row>
    <row r="7" spans="1:12" ht="16.5" thickBot="1" x14ac:dyDescent="0.3">
      <c r="A7" s="9" t="s">
        <v>7</v>
      </c>
      <c r="B7" s="12" t="s">
        <v>90</v>
      </c>
      <c r="C7" s="14">
        <v>0</v>
      </c>
      <c r="D7" s="10">
        <f t="shared" si="0"/>
        <v>0</v>
      </c>
      <c r="E7" s="14">
        <v>0</v>
      </c>
      <c r="F7" s="10">
        <f t="shared" si="1"/>
        <v>0</v>
      </c>
      <c r="G7" s="75">
        <v>0.17708333333333334</v>
      </c>
      <c r="H7" s="10">
        <f t="shared" si="2"/>
        <v>5.7123655913978496E-3</v>
      </c>
      <c r="I7" s="67">
        <f t="shared" si="5"/>
        <v>0.17708333333333334</v>
      </c>
      <c r="J7" s="7">
        <v>31</v>
      </c>
      <c r="K7" s="26" t="str">
        <f t="shared" si="3"/>
        <v>739:45:00</v>
      </c>
      <c r="L7" s="27">
        <f t="shared" si="4"/>
        <v>0.99428763440860224</v>
      </c>
    </row>
    <row r="8" spans="1:12" ht="16.5" thickBot="1" x14ac:dyDescent="0.3">
      <c r="A8" s="9" t="s">
        <v>9</v>
      </c>
      <c r="B8" s="12" t="s">
        <v>70</v>
      </c>
      <c r="C8" s="75">
        <v>0.48472222222222228</v>
      </c>
      <c r="D8" s="10">
        <f t="shared" si="0"/>
        <v>1.5636200716845881E-2</v>
      </c>
      <c r="E8" s="75">
        <v>0.16319444444444445</v>
      </c>
      <c r="F8" s="10">
        <f t="shared" si="1"/>
        <v>5.2643369175627243E-3</v>
      </c>
      <c r="G8" s="14">
        <v>0</v>
      </c>
      <c r="H8" s="10">
        <f t="shared" si="2"/>
        <v>0</v>
      </c>
      <c r="I8" s="67">
        <f t="shared" si="5"/>
        <v>0.6479166666666667</v>
      </c>
      <c r="J8" s="7">
        <v>31</v>
      </c>
      <c r="K8" s="26" t="str">
        <f t="shared" si="3"/>
        <v>728:27:00</v>
      </c>
      <c r="L8" s="27">
        <f t="shared" si="4"/>
        <v>0.97909946236559153</v>
      </c>
    </row>
    <row r="9" spans="1:12" ht="16.5" thickBot="1" x14ac:dyDescent="0.3">
      <c r="A9" s="9" t="s">
        <v>11</v>
      </c>
      <c r="B9" s="12" t="s">
        <v>71</v>
      </c>
      <c r="C9" s="75">
        <v>0.5805555555555556</v>
      </c>
      <c r="D9" s="10">
        <f t="shared" si="0"/>
        <v>1.8727598566308245E-2</v>
      </c>
      <c r="E9" s="75">
        <v>0.79166666666666674</v>
      </c>
      <c r="F9" s="10">
        <f t="shared" si="1"/>
        <v>2.5537634408602152E-2</v>
      </c>
      <c r="G9" s="75">
        <v>6.7361111111111108E-2</v>
      </c>
      <c r="H9" s="10">
        <f t="shared" si="2"/>
        <v>2.1729390681003583E-3</v>
      </c>
      <c r="I9" s="67">
        <f t="shared" si="5"/>
        <v>1.4395833333333334</v>
      </c>
      <c r="J9" s="7">
        <v>31</v>
      </c>
      <c r="K9" s="26" t="str">
        <f t="shared" si="3"/>
        <v>709:27:00</v>
      </c>
      <c r="L9" s="27">
        <f t="shared" si="4"/>
        <v>0.95356182795698929</v>
      </c>
    </row>
    <row r="10" spans="1:12" ht="16.5" thickBot="1" x14ac:dyDescent="0.3">
      <c r="A10" s="9" t="s">
        <v>13</v>
      </c>
      <c r="B10" s="12" t="s">
        <v>72</v>
      </c>
      <c r="C10" s="14">
        <v>0</v>
      </c>
      <c r="D10" s="10">
        <f t="shared" si="0"/>
        <v>0</v>
      </c>
      <c r="E10" s="14">
        <v>0</v>
      </c>
      <c r="F10" s="10">
        <f t="shared" si="1"/>
        <v>0</v>
      </c>
      <c r="G10" s="14">
        <v>0</v>
      </c>
      <c r="H10" s="10">
        <f t="shared" si="2"/>
        <v>0</v>
      </c>
      <c r="I10" s="67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75">
        <v>4.1666666666666664E-2</v>
      </c>
      <c r="D11" s="10">
        <f t="shared" si="0"/>
        <v>1.3440860215053762E-3</v>
      </c>
      <c r="E11" s="75">
        <v>0.22916666666666666</v>
      </c>
      <c r="F11" s="10">
        <f t="shared" si="1"/>
        <v>7.3924731182795694E-3</v>
      </c>
      <c r="G11" s="14">
        <v>0</v>
      </c>
      <c r="H11" s="10">
        <f t="shared" si="2"/>
        <v>0</v>
      </c>
      <c r="I11" s="67">
        <f t="shared" si="5"/>
        <v>0.27083333333333331</v>
      </c>
      <c r="J11" s="7">
        <v>31</v>
      </c>
      <c r="K11" s="26" t="str">
        <f t="shared" si="3"/>
        <v>737:30:00</v>
      </c>
      <c r="L11" s="27">
        <f t="shared" si="4"/>
        <v>0.99126344086021512</v>
      </c>
    </row>
    <row r="12" spans="1:12" ht="16.5" thickBot="1" x14ac:dyDescent="0.3">
      <c r="A12" s="9" t="s">
        <v>17</v>
      </c>
      <c r="B12" s="12" t="s">
        <v>92</v>
      </c>
      <c r="C12" s="14">
        <v>0</v>
      </c>
      <c r="D12" s="10">
        <f t="shared" si="0"/>
        <v>0</v>
      </c>
      <c r="E12" s="14">
        <v>0</v>
      </c>
      <c r="F12" s="10">
        <f t="shared" si="1"/>
        <v>0</v>
      </c>
      <c r="G12" s="14">
        <v>0</v>
      </c>
      <c r="H12" s="10">
        <f t="shared" si="2"/>
        <v>0</v>
      </c>
      <c r="I12" s="67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75">
        <v>0.28125</v>
      </c>
      <c r="D13" s="10">
        <f t="shared" si="0"/>
        <v>9.0725806451612909E-3</v>
      </c>
      <c r="E13" s="75">
        <v>1.8749999999999999E-2</v>
      </c>
      <c r="F13" s="10">
        <f t="shared" si="1"/>
        <v>6.0483870967741938E-4</v>
      </c>
      <c r="G13" s="75">
        <v>0.33333333333333337</v>
      </c>
      <c r="H13" s="10">
        <f t="shared" si="2"/>
        <v>1.0752688172043012E-2</v>
      </c>
      <c r="I13" s="67">
        <f t="shared" si="5"/>
        <v>0.6333333333333333</v>
      </c>
      <c r="J13" s="7">
        <v>31</v>
      </c>
      <c r="K13" s="26" t="str">
        <f t="shared" si="3"/>
        <v>728:48:00</v>
      </c>
      <c r="L13" s="27">
        <f t="shared" si="4"/>
        <v>0.97956989247311821</v>
      </c>
    </row>
    <row r="14" spans="1:12" ht="16.5" thickBot="1" x14ac:dyDescent="0.3">
      <c r="A14" s="9" t="s">
        <v>50</v>
      </c>
      <c r="B14" s="12" t="s">
        <v>74</v>
      </c>
      <c r="C14" s="14">
        <v>0</v>
      </c>
      <c r="D14" s="10">
        <f t="shared" si="0"/>
        <v>0</v>
      </c>
      <c r="E14" s="14">
        <v>0</v>
      </c>
      <c r="F14" s="10">
        <f t="shared" si="1"/>
        <v>0</v>
      </c>
      <c r="G14" s="14">
        <v>0</v>
      </c>
      <c r="H14" s="10">
        <f t="shared" si="2"/>
        <v>0</v>
      </c>
      <c r="I14" s="67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75">
        <v>0.59375</v>
      </c>
      <c r="D15" s="10">
        <f t="shared" si="0"/>
        <v>1.9153225806451613E-2</v>
      </c>
      <c r="E15" s="75">
        <v>1.3875000000000002</v>
      </c>
      <c r="F15" s="10">
        <f t="shared" si="1"/>
        <v>4.4758064516129036E-2</v>
      </c>
      <c r="G15" s="75">
        <v>0.46736111111111112</v>
      </c>
      <c r="H15" s="10">
        <f t="shared" si="2"/>
        <v>1.5076164874551972E-2</v>
      </c>
      <c r="I15" s="67">
        <f t="shared" si="5"/>
        <v>2.4486111111111111</v>
      </c>
      <c r="J15" s="7">
        <v>31</v>
      </c>
      <c r="K15" s="26" t="str">
        <f t="shared" si="3"/>
        <v>685:14:00</v>
      </c>
      <c r="L15" s="27">
        <f t="shared" si="4"/>
        <v>0.92101254480286743</v>
      </c>
    </row>
    <row r="16" spans="1:12" ht="16.5" thickBot="1" x14ac:dyDescent="0.3">
      <c r="A16" s="9" t="s">
        <v>23</v>
      </c>
      <c r="B16" s="12" t="s">
        <v>76</v>
      </c>
      <c r="C16" s="75">
        <v>2.853472222222222</v>
      </c>
      <c r="D16" s="10">
        <f t="shared" si="0"/>
        <v>9.2047491039426513E-2</v>
      </c>
      <c r="E16" s="14">
        <v>0</v>
      </c>
      <c r="F16" s="10">
        <f t="shared" si="1"/>
        <v>0</v>
      </c>
      <c r="G16" s="75">
        <v>0.33194444444444449</v>
      </c>
      <c r="H16" s="10">
        <f t="shared" si="2"/>
        <v>1.0707885304659499E-2</v>
      </c>
      <c r="I16" s="67">
        <f t="shared" si="5"/>
        <v>3.1854166666666663</v>
      </c>
      <c r="J16" s="7">
        <v>31</v>
      </c>
      <c r="K16" s="26" t="str">
        <f t="shared" si="3"/>
        <v>667:33:00</v>
      </c>
      <c r="L16" s="27">
        <f t="shared" si="4"/>
        <v>0.89724462365591395</v>
      </c>
    </row>
    <row r="17" spans="1:12" ht="16.5" thickBot="1" x14ac:dyDescent="0.3">
      <c r="A17" s="9" t="s">
        <v>25</v>
      </c>
      <c r="B17" s="12" t="s">
        <v>77</v>
      </c>
      <c r="C17" s="75">
        <v>8.3333333333333329E-2</v>
      </c>
      <c r="D17" s="10">
        <f t="shared" si="0"/>
        <v>2.6881720430107525E-3</v>
      </c>
      <c r="E17" s="75">
        <v>0.20833333333333331</v>
      </c>
      <c r="F17" s="10">
        <f t="shared" si="1"/>
        <v>6.720430107526881E-3</v>
      </c>
      <c r="G17" s="75">
        <v>0.45763888888888887</v>
      </c>
      <c r="H17" s="10">
        <f t="shared" si="2"/>
        <v>1.4762544802867383E-2</v>
      </c>
      <c r="I17" s="67">
        <f t="shared" si="5"/>
        <v>0.74930555555555545</v>
      </c>
      <c r="J17" s="7">
        <v>31</v>
      </c>
      <c r="K17" s="26" t="str">
        <f t="shared" si="3"/>
        <v>726:01:00</v>
      </c>
      <c r="L17" s="27">
        <f t="shared" si="4"/>
        <v>0.97582885304659495</v>
      </c>
    </row>
    <row r="18" spans="1:12" ht="16.5" thickBot="1" x14ac:dyDescent="0.3">
      <c r="A18" s="9" t="s">
        <v>27</v>
      </c>
      <c r="B18" s="12" t="s">
        <v>78</v>
      </c>
      <c r="C18" s="14">
        <v>0</v>
      </c>
      <c r="D18" s="10">
        <f t="shared" si="0"/>
        <v>0</v>
      </c>
      <c r="E18" s="14">
        <v>0</v>
      </c>
      <c r="F18" s="10">
        <f t="shared" si="1"/>
        <v>0</v>
      </c>
      <c r="G18" s="14">
        <v>0</v>
      </c>
      <c r="H18" s="10">
        <f t="shared" si="2"/>
        <v>0</v>
      </c>
      <c r="I18" s="67">
        <f t="shared" si="5"/>
        <v>0</v>
      </c>
      <c r="J18" s="7">
        <v>31</v>
      </c>
      <c r="K18" s="26" t="str">
        <f t="shared" si="3"/>
        <v>744:00:00</v>
      </c>
      <c r="L18" s="27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75">
        <v>3.472222222222222E-3</v>
      </c>
      <c r="D19" s="10">
        <f t="shared" si="0"/>
        <v>1.1200716845878136E-4</v>
      </c>
      <c r="E19" s="14">
        <v>0</v>
      </c>
      <c r="F19" s="10">
        <f t="shared" si="1"/>
        <v>0</v>
      </c>
      <c r="G19" s="75">
        <v>0.13402777777777777</v>
      </c>
      <c r="H19" s="10">
        <f t="shared" si="2"/>
        <v>4.3234767025089604E-3</v>
      </c>
      <c r="I19" s="67">
        <f t="shared" si="5"/>
        <v>0.13749999999999998</v>
      </c>
      <c r="J19" s="7">
        <v>31</v>
      </c>
      <c r="K19" s="26" t="str">
        <f t="shared" si="3"/>
        <v>740:42:00</v>
      </c>
      <c r="L19" s="27">
        <f t="shared" si="4"/>
        <v>0.9955645161290323</v>
      </c>
    </row>
    <row r="20" spans="1:12" ht="16.5" thickBot="1" x14ac:dyDescent="0.3">
      <c r="A20" s="9" t="s">
        <v>32</v>
      </c>
      <c r="B20" s="12" t="s">
        <v>79</v>
      </c>
      <c r="C20" s="14">
        <v>0</v>
      </c>
      <c r="D20" s="10">
        <f t="shared" si="0"/>
        <v>0</v>
      </c>
      <c r="E20" s="75">
        <v>6.6666666666666666E-2</v>
      </c>
      <c r="F20" s="10">
        <f t="shared" si="1"/>
        <v>2.1505376344086021E-3</v>
      </c>
      <c r="G20" s="14">
        <v>0</v>
      </c>
      <c r="H20" s="10">
        <f t="shared" si="2"/>
        <v>0</v>
      </c>
      <c r="I20" s="67">
        <f t="shared" si="5"/>
        <v>6.6666666666666666E-2</v>
      </c>
      <c r="J20" s="7">
        <v>31</v>
      </c>
      <c r="K20" s="26" t="str">
        <f t="shared" si="3"/>
        <v>742:24:00</v>
      </c>
      <c r="L20" s="27">
        <f t="shared" si="4"/>
        <v>0.99784946236559136</v>
      </c>
    </row>
    <row r="21" spans="1:12" ht="16.5" thickBot="1" x14ac:dyDescent="0.3">
      <c r="A21" s="9" t="s">
        <v>34</v>
      </c>
      <c r="B21" s="12" t="s">
        <v>80</v>
      </c>
      <c r="C21" s="75">
        <v>5.5555555555555552E-2</v>
      </c>
      <c r="D21" s="10">
        <f t="shared" si="0"/>
        <v>1.7921146953405018E-3</v>
      </c>
      <c r="E21" s="75">
        <v>2.0833333333333332E-2</v>
      </c>
      <c r="F21" s="10">
        <f t="shared" si="1"/>
        <v>6.7204301075268812E-4</v>
      </c>
      <c r="G21" s="75">
        <v>0.125</v>
      </c>
      <c r="H21" s="10">
        <f t="shared" si="2"/>
        <v>4.0322580645161289E-3</v>
      </c>
      <c r="I21" s="67">
        <f t="shared" si="5"/>
        <v>0.2013888888888889</v>
      </c>
      <c r="J21" s="7">
        <v>31</v>
      </c>
      <c r="K21" s="26" t="str">
        <f t="shared" si="3"/>
        <v>739:10:00</v>
      </c>
      <c r="L21" s="27">
        <f t="shared" si="4"/>
        <v>0.99350358422939067</v>
      </c>
    </row>
    <row r="22" spans="1:12" ht="16.5" thickBot="1" x14ac:dyDescent="0.3">
      <c r="A22" s="9" t="s">
        <v>36</v>
      </c>
      <c r="B22" s="12" t="s">
        <v>81</v>
      </c>
      <c r="C22" s="14">
        <v>0</v>
      </c>
      <c r="D22" s="10">
        <f t="shared" si="0"/>
        <v>0</v>
      </c>
      <c r="E22" s="14">
        <v>0</v>
      </c>
      <c r="F22" s="10">
        <f t="shared" si="1"/>
        <v>0</v>
      </c>
      <c r="G22" s="14">
        <v>0</v>
      </c>
      <c r="H22" s="10">
        <f t="shared" si="2"/>
        <v>0</v>
      </c>
      <c r="I22" s="67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4">
        <v>0</v>
      </c>
      <c r="D23" s="10">
        <f t="shared" si="0"/>
        <v>0</v>
      </c>
      <c r="E23" s="14">
        <v>0</v>
      </c>
      <c r="F23" s="10">
        <f t="shared" si="1"/>
        <v>0</v>
      </c>
      <c r="G23" s="14">
        <v>0</v>
      </c>
      <c r="H23" s="10">
        <f t="shared" si="2"/>
        <v>0</v>
      </c>
      <c r="I23" s="67">
        <f t="shared" si="5"/>
        <v>0</v>
      </c>
      <c r="J23" s="7">
        <v>31</v>
      </c>
      <c r="K23" s="26" t="str">
        <f t="shared" si="3"/>
        <v>744:00:00</v>
      </c>
      <c r="L23" s="27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4">
        <v>0</v>
      </c>
      <c r="D24" s="10">
        <f t="shared" si="0"/>
        <v>0</v>
      </c>
      <c r="E24" s="14">
        <v>0</v>
      </c>
      <c r="F24" s="10">
        <f t="shared" si="1"/>
        <v>0</v>
      </c>
      <c r="G24" s="14">
        <v>0</v>
      </c>
      <c r="H24" s="10">
        <f t="shared" si="2"/>
        <v>0</v>
      </c>
      <c r="I24" s="67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12" ht="16.5" thickBot="1" x14ac:dyDescent="0.3">
      <c r="A25" s="12" t="s">
        <v>42</v>
      </c>
      <c r="B25" s="13"/>
      <c r="C25" s="73">
        <f>SUM(C3:C24)</f>
        <v>6.4236111111111107</v>
      </c>
      <c r="D25" s="74">
        <f t="shared" si="0"/>
        <v>9.4187846203975228E-3</v>
      </c>
      <c r="E25" s="73">
        <f>SUM(E3:E24)</f>
        <v>2.897222222222223</v>
      </c>
      <c r="F25" s="74">
        <f t="shared" si="1"/>
        <v>4.2481264255457814E-3</v>
      </c>
      <c r="G25" s="73">
        <f>SUM(G3:G24)</f>
        <v>2.9729166666666669</v>
      </c>
      <c r="H25" s="74">
        <f t="shared" si="2"/>
        <v>4.3591153470185729E-3</v>
      </c>
      <c r="I25" s="26">
        <f t="shared" si="5"/>
        <v>12.293749999999999</v>
      </c>
      <c r="J25" s="7">
        <f>SUM(J3:J24)</f>
        <v>682</v>
      </c>
      <c r="K25" s="26">
        <f xml:space="preserve"> SUM(J25-I25)</f>
        <v>669.70624999999995</v>
      </c>
      <c r="L25" s="45">
        <f t="shared" si="4"/>
        <v>0.98197397360703809</v>
      </c>
    </row>
    <row r="26" spans="1:12" ht="15" customHeight="1" x14ac:dyDescent="0.2"/>
    <row r="27" spans="1:12" ht="15" customHeight="1" x14ac:dyDescent="0.2"/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2.0513888888888885</v>
      </c>
      <c r="D36" s="61">
        <f>SUM(C36/F36)</f>
        <v>6.6173835125448013E-2</v>
      </c>
      <c r="E36" s="62">
        <f>SUM(C36)</f>
        <v>2.0513888888888885</v>
      </c>
      <c r="F36" s="51">
        <v>31</v>
      </c>
      <c r="G36" s="62" t="str">
        <f xml:space="preserve"> TEXT(F36-E36, "[H]:MM:SS")</f>
        <v>694:46:00</v>
      </c>
      <c r="H36" s="53">
        <f>SUM(G36/F36)</f>
        <v>0.93382616487455194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0.7109375" customWidth="1"/>
    <col min="2" max="2" width="8.7109375" customWidth="1"/>
    <col min="3" max="3" width="12.140625" customWidth="1"/>
    <col min="4" max="4" width="10.7109375" customWidth="1"/>
    <col min="5" max="5" width="12.5703125" style="80" customWidth="1"/>
    <col min="6" max="6" width="11.7109375" customWidth="1"/>
    <col min="7" max="7" width="12.140625" style="80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4" ht="50.1" customHeight="1" thickBot="1" x14ac:dyDescent="0.3">
      <c r="A1" s="119">
        <v>41852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16"/>
    </row>
    <row r="2" spans="1:14" ht="16.5" customHeight="1" thickBot="1" x14ac:dyDescent="0.25">
      <c r="A2" s="121"/>
      <c r="B2" s="122"/>
      <c r="C2" s="19" t="s">
        <v>46</v>
      </c>
      <c r="D2" s="19" t="s">
        <v>47</v>
      </c>
      <c r="E2" s="76" t="s">
        <v>46</v>
      </c>
      <c r="F2" s="19" t="s">
        <v>47</v>
      </c>
      <c r="G2" s="76" t="s">
        <v>46</v>
      </c>
      <c r="H2" s="20" t="s">
        <v>47</v>
      </c>
      <c r="I2" s="118"/>
      <c r="J2" s="21"/>
      <c r="K2" s="23"/>
      <c r="L2" s="17"/>
    </row>
    <row r="3" spans="1:14" ht="16.5" thickBot="1" x14ac:dyDescent="0.3">
      <c r="A3" s="9" t="s">
        <v>0</v>
      </c>
      <c r="B3" s="9" t="s">
        <v>68</v>
      </c>
      <c r="C3" s="30">
        <v>3.5000000000000004</v>
      </c>
      <c r="D3" s="39">
        <f t="shared" ref="D3:D25" si="0">SUM(C3/J3)</f>
        <v>0.11290322580645162</v>
      </c>
      <c r="E3" s="77">
        <v>0.58333333333333326</v>
      </c>
      <c r="F3" s="39">
        <f t="shared" ref="F3:F25" si="1">SUM(E3/J3)</f>
        <v>1.8817204301075266E-2</v>
      </c>
      <c r="G3" s="77">
        <v>0.17222222222222222</v>
      </c>
      <c r="H3" s="39">
        <f t="shared" ref="H3:H25" si="2">SUM(G3/J3)</f>
        <v>5.5555555555555558E-3</v>
      </c>
      <c r="I3" s="26">
        <f>SUM(C3+E3+G3)</f>
        <v>4.2555555555555564</v>
      </c>
      <c r="J3" s="7">
        <v>31</v>
      </c>
      <c r="K3" s="26" t="str">
        <f t="shared" ref="K3:K24" si="3" xml:space="preserve"> TEXT(J3-I3, "[H]:MM:SS")</f>
        <v>641:52:00</v>
      </c>
      <c r="L3" s="27">
        <f t="shared" ref="L3:L25" si="4">SUM(K3/J3)</f>
        <v>0.86272401433691759</v>
      </c>
    </row>
    <row r="4" spans="1:14" ht="16.5" thickBot="1" x14ac:dyDescent="0.3">
      <c r="A4" s="9" t="s">
        <v>2</v>
      </c>
      <c r="B4" s="9" t="s">
        <v>88</v>
      </c>
      <c r="C4" s="30">
        <v>0.7416666666666667</v>
      </c>
      <c r="D4" s="39">
        <f t="shared" si="0"/>
        <v>2.39247311827957E-2</v>
      </c>
      <c r="E4" s="78">
        <v>0</v>
      </c>
      <c r="F4" s="39">
        <f t="shared" si="1"/>
        <v>0</v>
      </c>
      <c r="G4" s="78">
        <v>0</v>
      </c>
      <c r="H4" s="39">
        <f t="shared" si="2"/>
        <v>0</v>
      </c>
      <c r="I4" s="26">
        <f>SUM(C4+E4+G4)</f>
        <v>0.7416666666666667</v>
      </c>
      <c r="J4" s="7">
        <v>31</v>
      </c>
      <c r="K4" s="26" t="str">
        <f t="shared" si="3"/>
        <v>726:12:00</v>
      </c>
      <c r="L4" s="27">
        <f t="shared" si="4"/>
        <v>0.97607526881720441</v>
      </c>
      <c r="N4" s="60"/>
    </row>
    <row r="5" spans="1:14" ht="16.5" thickBot="1" x14ac:dyDescent="0.3">
      <c r="A5" s="9" t="s">
        <v>48</v>
      </c>
      <c r="B5" s="9" t="s">
        <v>69</v>
      </c>
      <c r="C5" s="30">
        <v>6.25E-2</v>
      </c>
      <c r="D5" s="39">
        <f t="shared" si="0"/>
        <v>2.0161290322580645E-3</v>
      </c>
      <c r="E5" s="78">
        <v>0</v>
      </c>
      <c r="F5" s="39">
        <f t="shared" si="1"/>
        <v>0</v>
      </c>
      <c r="G5" s="78">
        <v>0</v>
      </c>
      <c r="H5" s="39">
        <f t="shared" si="2"/>
        <v>0</v>
      </c>
      <c r="I5" s="26">
        <f t="shared" ref="I5:I25" si="5">SUM(C5+E5+G5)</f>
        <v>6.25E-2</v>
      </c>
      <c r="J5" s="7">
        <v>31</v>
      </c>
      <c r="K5" s="26" t="str">
        <f t="shared" si="3"/>
        <v>742:30:00</v>
      </c>
      <c r="L5" s="27">
        <f t="shared" si="4"/>
        <v>0.99798387096774188</v>
      </c>
      <c r="N5" s="60"/>
    </row>
    <row r="6" spans="1:14" ht="16.5" thickBot="1" x14ac:dyDescent="0.3">
      <c r="A6" s="9" t="s">
        <v>5</v>
      </c>
      <c r="B6" s="9" t="s">
        <v>89</v>
      </c>
      <c r="C6" s="30">
        <v>1.0798611111111112</v>
      </c>
      <c r="D6" s="39">
        <f t="shared" si="0"/>
        <v>3.4834229390681003E-2</v>
      </c>
      <c r="E6" s="78">
        <v>0</v>
      </c>
      <c r="F6" s="39">
        <f t="shared" si="1"/>
        <v>0</v>
      </c>
      <c r="G6" s="77">
        <v>1.7361111111111112E-2</v>
      </c>
      <c r="H6" s="39">
        <f t="shared" si="2"/>
        <v>5.6003584229390678E-4</v>
      </c>
      <c r="I6" s="26">
        <f t="shared" si="5"/>
        <v>1.0972222222222223</v>
      </c>
      <c r="J6" s="7">
        <v>31</v>
      </c>
      <c r="K6" s="26" t="str">
        <f t="shared" si="3"/>
        <v>717:40:00</v>
      </c>
      <c r="L6" s="27">
        <f t="shared" si="4"/>
        <v>0.96460573476702505</v>
      </c>
      <c r="N6" s="60"/>
    </row>
    <row r="7" spans="1:14" ht="16.5" thickBot="1" x14ac:dyDescent="0.3">
      <c r="A7" s="9" t="s">
        <v>7</v>
      </c>
      <c r="B7" s="9" t="s">
        <v>90</v>
      </c>
      <c r="C7" s="30">
        <v>8.6805555555555552E-2</v>
      </c>
      <c r="D7" s="39">
        <f t="shared" si="0"/>
        <v>2.800179211469534E-3</v>
      </c>
      <c r="E7" s="77">
        <v>0.33958333333333335</v>
      </c>
      <c r="F7" s="39">
        <f t="shared" si="1"/>
        <v>1.0954301075268817E-2</v>
      </c>
      <c r="G7" s="78">
        <v>0</v>
      </c>
      <c r="H7" s="39">
        <f t="shared" si="2"/>
        <v>0</v>
      </c>
      <c r="I7" s="26">
        <f t="shared" si="5"/>
        <v>0.42638888888888893</v>
      </c>
      <c r="J7" s="7">
        <v>31</v>
      </c>
      <c r="K7" s="26" t="str">
        <f t="shared" si="3"/>
        <v>733:46:00</v>
      </c>
      <c r="L7" s="27">
        <f t="shared" si="4"/>
        <v>0.98624551971326158</v>
      </c>
      <c r="N7" s="60"/>
    </row>
    <row r="8" spans="1:14" ht="16.5" thickBot="1" x14ac:dyDescent="0.3">
      <c r="A8" s="9" t="s">
        <v>9</v>
      </c>
      <c r="B8" s="9" t="s">
        <v>70</v>
      </c>
      <c r="C8" s="30">
        <v>0.46597222222222223</v>
      </c>
      <c r="D8" s="39">
        <f t="shared" si="0"/>
        <v>1.503136200716846E-2</v>
      </c>
      <c r="E8" s="78">
        <v>0</v>
      </c>
      <c r="F8" s="39">
        <f t="shared" si="1"/>
        <v>0</v>
      </c>
      <c r="G8" s="78">
        <v>0</v>
      </c>
      <c r="H8" s="39">
        <f t="shared" si="2"/>
        <v>0</v>
      </c>
      <c r="I8" s="26">
        <f t="shared" si="5"/>
        <v>0.46597222222222223</v>
      </c>
      <c r="J8" s="7">
        <v>31</v>
      </c>
      <c r="K8" s="26" t="str">
        <f t="shared" si="3"/>
        <v>732:49:00</v>
      </c>
      <c r="L8" s="27">
        <f t="shared" si="4"/>
        <v>0.98496863799283163</v>
      </c>
      <c r="N8" s="60"/>
    </row>
    <row r="9" spans="1:14" ht="16.5" thickBot="1" x14ac:dyDescent="0.3">
      <c r="A9" s="9" t="s">
        <v>11</v>
      </c>
      <c r="B9" s="9" t="s">
        <v>71</v>
      </c>
      <c r="C9" s="30">
        <v>0.25069444444444444</v>
      </c>
      <c r="D9" s="39">
        <f t="shared" si="0"/>
        <v>8.086917562724014E-3</v>
      </c>
      <c r="E9" s="78">
        <v>0</v>
      </c>
      <c r="F9" s="39">
        <f t="shared" si="1"/>
        <v>0</v>
      </c>
      <c r="G9" s="77">
        <v>0.11527777777777777</v>
      </c>
      <c r="H9" s="39">
        <f t="shared" si="2"/>
        <v>3.7186379928315408E-3</v>
      </c>
      <c r="I9" s="26">
        <f t="shared" si="5"/>
        <v>0.3659722222222222</v>
      </c>
      <c r="J9" s="7">
        <v>31</v>
      </c>
      <c r="K9" s="26" t="str">
        <f t="shared" si="3"/>
        <v>735:13:00</v>
      </c>
      <c r="L9" s="27">
        <f t="shared" si="4"/>
        <v>0.98819444444444449</v>
      </c>
      <c r="N9" s="60"/>
    </row>
    <row r="10" spans="1:14" ht="16.5" thickBot="1" x14ac:dyDescent="0.3">
      <c r="A10" s="9" t="s">
        <v>13</v>
      </c>
      <c r="B10" s="9" t="s">
        <v>72</v>
      </c>
      <c r="C10" s="14">
        <v>0</v>
      </c>
      <c r="D10" s="39">
        <f t="shared" si="0"/>
        <v>0</v>
      </c>
      <c r="E10" s="78">
        <v>0</v>
      </c>
      <c r="F10" s="39">
        <f t="shared" si="1"/>
        <v>0</v>
      </c>
      <c r="G10" s="78">
        <v>0</v>
      </c>
      <c r="H10" s="39">
        <f t="shared" si="2"/>
        <v>0</v>
      </c>
      <c r="I10" s="26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  <c r="N10" s="60"/>
    </row>
    <row r="11" spans="1:14" ht="16.5" thickBot="1" x14ac:dyDescent="0.3">
      <c r="A11" s="9" t="s">
        <v>15</v>
      </c>
      <c r="B11" s="9" t="s">
        <v>91</v>
      </c>
      <c r="C11" s="14">
        <v>0</v>
      </c>
      <c r="D11" s="39">
        <f t="shared" si="0"/>
        <v>0</v>
      </c>
      <c r="E11" s="78">
        <v>0</v>
      </c>
      <c r="F11" s="39">
        <f t="shared" si="1"/>
        <v>0</v>
      </c>
      <c r="G11" s="78">
        <v>0</v>
      </c>
      <c r="H11" s="39">
        <f t="shared" si="2"/>
        <v>0</v>
      </c>
      <c r="I11" s="26">
        <f t="shared" si="5"/>
        <v>0</v>
      </c>
      <c r="J11" s="7">
        <v>31</v>
      </c>
      <c r="K11" s="26" t="str">
        <f t="shared" si="3"/>
        <v>744:00:00</v>
      </c>
      <c r="L11" s="27">
        <f t="shared" si="4"/>
        <v>1</v>
      </c>
      <c r="N11" s="60"/>
    </row>
    <row r="12" spans="1:14" ht="16.5" thickBot="1" x14ac:dyDescent="0.3">
      <c r="A12" s="9" t="s">
        <v>17</v>
      </c>
      <c r="B12" s="9" t="s">
        <v>92</v>
      </c>
      <c r="C12" s="14">
        <v>0</v>
      </c>
      <c r="D12" s="39">
        <f t="shared" si="0"/>
        <v>0</v>
      </c>
      <c r="E12" s="78">
        <v>0</v>
      </c>
      <c r="F12" s="39">
        <f t="shared" si="1"/>
        <v>0</v>
      </c>
      <c r="G12" s="78">
        <v>0</v>
      </c>
      <c r="H12" s="39">
        <f t="shared" si="2"/>
        <v>0</v>
      </c>
      <c r="I12" s="26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  <c r="N12" s="60"/>
    </row>
    <row r="13" spans="1:14" ht="16.5" thickBot="1" x14ac:dyDescent="0.3">
      <c r="A13" s="9" t="s">
        <v>49</v>
      </c>
      <c r="B13" s="9" t="s">
        <v>73</v>
      </c>
      <c r="C13" s="14">
        <v>0</v>
      </c>
      <c r="D13" s="39">
        <f t="shared" si="0"/>
        <v>0</v>
      </c>
      <c r="E13" s="78">
        <v>0</v>
      </c>
      <c r="F13" s="39">
        <f t="shared" si="1"/>
        <v>0</v>
      </c>
      <c r="G13" s="78">
        <v>0</v>
      </c>
      <c r="H13" s="39">
        <f t="shared" si="2"/>
        <v>0</v>
      </c>
      <c r="I13" s="26">
        <f t="shared" si="5"/>
        <v>0</v>
      </c>
      <c r="J13" s="7">
        <v>31</v>
      </c>
      <c r="K13" s="26" t="str">
        <f t="shared" si="3"/>
        <v>744:00:00</v>
      </c>
      <c r="L13" s="27">
        <f t="shared" si="4"/>
        <v>1</v>
      </c>
      <c r="N13" s="60"/>
    </row>
    <row r="14" spans="1:14" ht="16.5" thickBot="1" x14ac:dyDescent="0.3">
      <c r="A14" s="9" t="s">
        <v>50</v>
      </c>
      <c r="B14" s="9" t="s">
        <v>74</v>
      </c>
      <c r="C14" s="14">
        <v>0</v>
      </c>
      <c r="D14" s="39">
        <f t="shared" si="0"/>
        <v>0</v>
      </c>
      <c r="E14" s="78">
        <v>0</v>
      </c>
      <c r="F14" s="39">
        <f t="shared" si="1"/>
        <v>0</v>
      </c>
      <c r="G14" s="78">
        <v>0</v>
      </c>
      <c r="H14" s="39">
        <f t="shared" si="2"/>
        <v>0</v>
      </c>
      <c r="I14" s="26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  <c r="N14" s="60"/>
    </row>
    <row r="15" spans="1:14" ht="16.5" thickBot="1" x14ac:dyDescent="0.3">
      <c r="A15" s="9" t="s">
        <v>21</v>
      </c>
      <c r="B15" s="9" t="s">
        <v>75</v>
      </c>
      <c r="C15" s="30">
        <v>0.30000000000000004</v>
      </c>
      <c r="D15" s="39">
        <f t="shared" si="0"/>
        <v>9.6774193548387118E-3</v>
      </c>
      <c r="E15" s="77">
        <v>0.45069444444444445</v>
      </c>
      <c r="F15" s="39">
        <f t="shared" si="1"/>
        <v>1.4538530465949821E-2</v>
      </c>
      <c r="G15" s="77">
        <v>0.19930555555555554</v>
      </c>
      <c r="H15" s="39">
        <f t="shared" si="2"/>
        <v>6.4292114695340494E-3</v>
      </c>
      <c r="I15" s="26">
        <f t="shared" si="5"/>
        <v>0.95000000000000007</v>
      </c>
      <c r="J15" s="7">
        <v>31</v>
      </c>
      <c r="K15" s="26" t="str">
        <f t="shared" si="3"/>
        <v>721:12:00</v>
      </c>
      <c r="L15" s="27">
        <f t="shared" si="4"/>
        <v>0.96935483870967742</v>
      </c>
      <c r="N15" s="60"/>
    </row>
    <row r="16" spans="1:14" ht="16.5" thickBot="1" x14ac:dyDescent="0.3">
      <c r="A16" s="9" t="s">
        <v>23</v>
      </c>
      <c r="B16" s="9" t="s">
        <v>76</v>
      </c>
      <c r="C16" s="30">
        <v>1.7680555555555557</v>
      </c>
      <c r="D16" s="39">
        <f t="shared" si="0"/>
        <v>5.7034050179211475E-2</v>
      </c>
      <c r="E16" s="78">
        <v>0</v>
      </c>
      <c r="F16" s="39">
        <f t="shared" si="1"/>
        <v>0</v>
      </c>
      <c r="G16" s="78">
        <v>0</v>
      </c>
      <c r="H16" s="39">
        <f t="shared" si="2"/>
        <v>0</v>
      </c>
      <c r="I16" s="26">
        <f t="shared" si="5"/>
        <v>1.7680555555555557</v>
      </c>
      <c r="J16" s="7">
        <v>31</v>
      </c>
      <c r="K16" s="26" t="str">
        <f t="shared" si="3"/>
        <v>701:34:00</v>
      </c>
      <c r="L16" s="27">
        <f t="shared" si="4"/>
        <v>0.94296594982078863</v>
      </c>
      <c r="N16" s="60"/>
    </row>
    <row r="17" spans="1:14" ht="16.5" thickBot="1" x14ac:dyDescent="0.3">
      <c r="A17" s="9" t="s">
        <v>25</v>
      </c>
      <c r="B17" s="9" t="s">
        <v>77</v>
      </c>
      <c r="C17" s="30">
        <v>0.16666666666666666</v>
      </c>
      <c r="D17" s="39">
        <f t="shared" si="0"/>
        <v>5.3763440860215049E-3</v>
      </c>
      <c r="E17" s="77">
        <v>0.26944444444444443</v>
      </c>
      <c r="F17" s="39">
        <f t="shared" si="1"/>
        <v>8.6917562724014331E-3</v>
      </c>
      <c r="G17" s="77">
        <v>0.36805555555555552</v>
      </c>
      <c r="H17" s="39">
        <f t="shared" si="2"/>
        <v>1.1872759856630824E-2</v>
      </c>
      <c r="I17" s="26">
        <f t="shared" si="5"/>
        <v>0.8041666666666667</v>
      </c>
      <c r="J17" s="7">
        <v>31</v>
      </c>
      <c r="K17" s="26" t="str">
        <f t="shared" si="3"/>
        <v>724:42:00</v>
      </c>
      <c r="L17" s="27">
        <f t="shared" si="4"/>
        <v>0.97405913978494629</v>
      </c>
      <c r="N17" s="60"/>
    </row>
    <row r="18" spans="1:14" ht="16.5" thickBot="1" x14ac:dyDescent="0.3">
      <c r="A18" s="9" t="s">
        <v>27</v>
      </c>
      <c r="B18" s="9" t="s">
        <v>78</v>
      </c>
      <c r="C18" s="14">
        <v>0</v>
      </c>
      <c r="D18" s="39">
        <f t="shared" si="0"/>
        <v>0</v>
      </c>
      <c r="E18" s="78">
        <v>0</v>
      </c>
      <c r="F18" s="39">
        <f t="shared" si="1"/>
        <v>0</v>
      </c>
      <c r="G18" s="78">
        <v>0</v>
      </c>
      <c r="H18" s="39">
        <f t="shared" si="2"/>
        <v>0</v>
      </c>
      <c r="I18" s="26">
        <f t="shared" si="5"/>
        <v>0</v>
      </c>
      <c r="J18" s="7">
        <v>31</v>
      </c>
      <c r="K18" s="26" t="str">
        <f t="shared" si="3"/>
        <v>744:00:00</v>
      </c>
      <c r="L18" s="27">
        <f t="shared" si="4"/>
        <v>1</v>
      </c>
      <c r="N18" s="60"/>
    </row>
    <row r="19" spans="1:14" ht="16.5" thickBot="1" x14ac:dyDescent="0.3">
      <c r="A19" s="9" t="s">
        <v>30</v>
      </c>
      <c r="B19" s="9" t="s">
        <v>93</v>
      </c>
      <c r="C19" s="30">
        <v>5.5555555555555552E-2</v>
      </c>
      <c r="D19" s="39">
        <f t="shared" si="0"/>
        <v>1.7921146953405018E-3</v>
      </c>
      <c r="E19" s="78">
        <v>0</v>
      </c>
      <c r="F19" s="39">
        <f t="shared" si="1"/>
        <v>0</v>
      </c>
      <c r="G19" s="77">
        <v>6.8750000000000006E-2</v>
      </c>
      <c r="H19" s="39">
        <f t="shared" si="2"/>
        <v>2.217741935483871E-3</v>
      </c>
      <c r="I19" s="26">
        <f t="shared" si="5"/>
        <v>0.12430555555555556</v>
      </c>
      <c r="J19" s="7">
        <v>31</v>
      </c>
      <c r="K19" s="26" t="str">
        <f t="shared" si="3"/>
        <v>741:01:00</v>
      </c>
      <c r="L19" s="27">
        <f t="shared" si="4"/>
        <v>0.99599014336917568</v>
      </c>
      <c r="N19" s="60"/>
    </row>
    <row r="20" spans="1:14" ht="16.5" thickBot="1" x14ac:dyDescent="0.3">
      <c r="A20" s="9" t="s">
        <v>32</v>
      </c>
      <c r="B20" s="9" t="s">
        <v>79</v>
      </c>
      <c r="C20" s="14">
        <v>0</v>
      </c>
      <c r="D20" s="39">
        <f t="shared" si="0"/>
        <v>0</v>
      </c>
      <c r="E20" s="78">
        <v>0</v>
      </c>
      <c r="F20" s="39">
        <f t="shared" si="1"/>
        <v>0</v>
      </c>
      <c r="G20" s="78">
        <v>0</v>
      </c>
      <c r="H20" s="39">
        <f t="shared" si="2"/>
        <v>0</v>
      </c>
      <c r="I20" s="26">
        <f t="shared" si="5"/>
        <v>0</v>
      </c>
      <c r="J20" s="7">
        <v>31</v>
      </c>
      <c r="K20" s="26" t="str">
        <f t="shared" si="3"/>
        <v>744:00:00</v>
      </c>
      <c r="L20" s="27">
        <f t="shared" si="4"/>
        <v>1</v>
      </c>
      <c r="N20" s="60"/>
    </row>
    <row r="21" spans="1:14" ht="16.5" thickBot="1" x14ac:dyDescent="0.3">
      <c r="A21" s="9" t="s">
        <v>34</v>
      </c>
      <c r="B21" s="9" t="s">
        <v>80</v>
      </c>
      <c r="C21" s="30">
        <v>1.0131944444444443</v>
      </c>
      <c r="D21" s="39">
        <f t="shared" si="0"/>
        <v>3.26836917562724E-2</v>
      </c>
      <c r="E21" s="77">
        <v>0.12430555555555556</v>
      </c>
      <c r="F21" s="39">
        <f t="shared" si="1"/>
        <v>4.0098566308243728E-3</v>
      </c>
      <c r="G21" s="77">
        <v>9.5138888888888884E-2</v>
      </c>
      <c r="H21" s="39">
        <f t="shared" si="2"/>
        <v>3.068996415770609E-3</v>
      </c>
      <c r="I21" s="26">
        <f t="shared" si="5"/>
        <v>1.2326388888888886</v>
      </c>
      <c r="J21" s="7">
        <v>31</v>
      </c>
      <c r="K21" s="26" t="str">
        <f t="shared" si="3"/>
        <v>714:25:00</v>
      </c>
      <c r="L21" s="27">
        <f t="shared" si="4"/>
        <v>0.96023745519713255</v>
      </c>
      <c r="N21" s="60"/>
    </row>
    <row r="22" spans="1:14" ht="16.5" thickBot="1" x14ac:dyDescent="0.3">
      <c r="A22" s="9" t="s">
        <v>36</v>
      </c>
      <c r="B22" s="9" t="s">
        <v>81</v>
      </c>
      <c r="C22" s="14">
        <v>0</v>
      </c>
      <c r="D22" s="39">
        <f t="shared" si="0"/>
        <v>0</v>
      </c>
      <c r="E22" s="78">
        <v>0</v>
      </c>
      <c r="F22" s="39">
        <f t="shared" si="1"/>
        <v>0</v>
      </c>
      <c r="G22" s="78">
        <v>0</v>
      </c>
      <c r="H22" s="39">
        <f t="shared" si="2"/>
        <v>0</v>
      </c>
      <c r="I22" s="26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  <c r="N22" s="60"/>
    </row>
    <row r="23" spans="1:14" ht="16.5" thickBot="1" x14ac:dyDescent="0.3">
      <c r="A23" s="9" t="s">
        <v>38</v>
      </c>
      <c r="B23" s="9" t="s">
        <v>82</v>
      </c>
      <c r="C23" s="14">
        <v>0</v>
      </c>
      <c r="D23" s="39">
        <f t="shared" si="0"/>
        <v>0</v>
      </c>
      <c r="E23" s="77">
        <v>0.20902777777777776</v>
      </c>
      <c r="F23" s="39">
        <f t="shared" si="1"/>
        <v>6.7428315412186371E-3</v>
      </c>
      <c r="G23" s="78">
        <v>0</v>
      </c>
      <c r="H23" s="39">
        <f t="shared" si="2"/>
        <v>0</v>
      </c>
      <c r="I23" s="26">
        <v>0</v>
      </c>
      <c r="J23" s="7">
        <v>31</v>
      </c>
      <c r="K23" s="26" t="str">
        <f t="shared" si="3"/>
        <v>744:00:00</v>
      </c>
      <c r="L23" s="27">
        <f t="shared" si="4"/>
        <v>1</v>
      </c>
      <c r="N23" s="60"/>
    </row>
    <row r="24" spans="1:14" ht="16.5" thickBot="1" x14ac:dyDescent="0.3">
      <c r="A24" s="9" t="s">
        <v>40</v>
      </c>
      <c r="B24" s="9" t="s">
        <v>83</v>
      </c>
      <c r="C24" s="14">
        <v>0</v>
      </c>
      <c r="D24" s="39">
        <f t="shared" si="0"/>
        <v>0</v>
      </c>
      <c r="E24" s="78">
        <v>0</v>
      </c>
      <c r="F24" s="39">
        <f t="shared" si="1"/>
        <v>0</v>
      </c>
      <c r="G24" s="78">
        <v>0</v>
      </c>
      <c r="H24" s="39">
        <f t="shared" si="2"/>
        <v>0</v>
      </c>
      <c r="I24" s="26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  <c r="N24" s="60"/>
    </row>
    <row r="25" spans="1:14" ht="16.5" thickBot="1" x14ac:dyDescent="0.3">
      <c r="A25" s="12" t="s">
        <v>42</v>
      </c>
      <c r="B25" s="13"/>
      <c r="C25" s="40">
        <f>SUM(C3:C24)</f>
        <v>9.4909722222222204</v>
      </c>
      <c r="D25" s="41">
        <f t="shared" si="0"/>
        <v>1.3916381557510587E-2</v>
      </c>
      <c r="E25" s="79">
        <f>SUM(E3:E24)</f>
        <v>1.976388888888889</v>
      </c>
      <c r="F25" s="41">
        <f t="shared" si="1"/>
        <v>2.8979309221244705E-3</v>
      </c>
      <c r="G25" s="79">
        <f>SUM(G3:G24)</f>
        <v>1.036111111111111</v>
      </c>
      <c r="H25" s="41">
        <f t="shared" si="2"/>
        <v>1.5192245030954707E-3</v>
      </c>
      <c r="I25" s="26">
        <f t="shared" si="5"/>
        <v>12.503472222222221</v>
      </c>
      <c r="J25" s="7">
        <f>SUM(J3:J24)</f>
        <v>682</v>
      </c>
      <c r="K25" s="26">
        <f xml:space="preserve"> SUM(J25-I25)</f>
        <v>669.49652777777783</v>
      </c>
      <c r="L25" s="45">
        <f t="shared" si="4"/>
        <v>0.98166646301726956</v>
      </c>
      <c r="N25" s="60"/>
    </row>
    <row r="26" spans="1:14" x14ac:dyDescent="0.2">
      <c r="J26" s="2"/>
    </row>
    <row r="31" spans="1:14" ht="13.5" thickBot="1" x14ac:dyDescent="0.25">
      <c r="C31" s="63" t="s">
        <v>85</v>
      </c>
    </row>
    <row r="32" spans="1:14" x14ac:dyDescent="0.2">
      <c r="E32" s="124" t="s">
        <v>86</v>
      </c>
      <c r="G32" s="127" t="s">
        <v>87</v>
      </c>
    </row>
    <row r="33" spans="1:8" ht="13.5" thickBot="1" x14ac:dyDescent="0.25">
      <c r="E33" s="125"/>
      <c r="G33" s="128"/>
    </row>
    <row r="34" spans="1:8" ht="13.5" thickBot="1" x14ac:dyDescent="0.25">
      <c r="C34" s="115" t="s">
        <v>84</v>
      </c>
      <c r="D34" s="116"/>
      <c r="E34" s="125"/>
      <c r="G34" s="128"/>
    </row>
    <row r="35" spans="1:8" ht="13.5" thickBot="1" x14ac:dyDescent="0.25">
      <c r="C35" s="47" t="s">
        <v>46</v>
      </c>
      <c r="D35" s="20" t="s">
        <v>47</v>
      </c>
      <c r="E35" s="126"/>
      <c r="G35" s="129"/>
    </row>
    <row r="36" spans="1:8" ht="16.5" thickBot="1" x14ac:dyDescent="0.3">
      <c r="A36" s="64" t="s">
        <v>27</v>
      </c>
      <c r="B36" s="9" t="s">
        <v>94</v>
      </c>
      <c r="C36" s="30">
        <v>3.7375000000000007</v>
      </c>
      <c r="D36" s="61">
        <f>SUM(C36/F36)</f>
        <v>0.12056451612903228</v>
      </c>
      <c r="E36" s="81">
        <f>SUM(C36)</f>
        <v>3.7375000000000007</v>
      </c>
      <c r="F36" s="51">
        <v>31</v>
      </c>
      <c r="G36" s="81" t="str">
        <f xml:space="preserve"> TEXT(F36-E36, "[H]:MM:SS")</f>
        <v>654:18:00</v>
      </c>
      <c r="H36" s="53">
        <f>SUM(G36/F36)</f>
        <v>0.8794354838709677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4" width="11.140625" customWidth="1"/>
    <col min="5" max="5" width="12" customWidth="1"/>
    <col min="6" max="6" width="13" customWidth="1"/>
    <col min="7" max="7" width="13.140625" customWidth="1"/>
    <col min="8" max="8" width="13.28515625" customWidth="1"/>
    <col min="9" max="9" width="16.28515625" customWidth="1"/>
    <col min="10" max="10" width="15.28515625" customWidth="1"/>
    <col min="11" max="11" width="15.140625" customWidth="1"/>
    <col min="12" max="12" width="14" customWidth="1"/>
    <col min="13" max="13" width="13.7109375" customWidth="1"/>
  </cols>
  <sheetData>
    <row r="1" spans="1:12" ht="50.1" customHeight="1" thickBot="1" x14ac:dyDescent="0.3">
      <c r="A1" s="119">
        <v>41883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23"/>
      <c r="I1" s="117" t="s">
        <v>66</v>
      </c>
      <c r="J1" s="18"/>
      <c r="K1" s="22" t="s">
        <v>52</v>
      </c>
      <c r="L1" s="16"/>
    </row>
    <row r="2" spans="1:12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30"/>
      <c r="J2" s="21"/>
      <c r="K2" s="49"/>
      <c r="L2" s="50"/>
    </row>
    <row r="3" spans="1:12" ht="16.5" thickBot="1" x14ac:dyDescent="0.3">
      <c r="A3" s="9" t="s">
        <v>0</v>
      </c>
      <c r="B3" s="9" t="s">
        <v>68</v>
      </c>
      <c r="C3" s="30">
        <v>0.34027777777777779</v>
      </c>
      <c r="D3" s="43">
        <f t="shared" ref="D3:D25" si="0">SUM(C3/J3)</f>
        <v>1.1342592592592593E-2</v>
      </c>
      <c r="E3" s="52">
        <v>0</v>
      </c>
      <c r="F3" s="43">
        <f t="shared" ref="F3:F11" si="1">SUM(E3/J3)</f>
        <v>0</v>
      </c>
      <c r="G3" s="30">
        <v>0.36041666666666666</v>
      </c>
      <c r="H3" s="43">
        <f t="shared" ref="H3:H25" si="2">SUM(G3/J3)</f>
        <v>1.2013888888888888E-2</v>
      </c>
      <c r="I3" s="51">
        <f>SUM(C3+E3+G3)</f>
        <v>0.70069444444444451</v>
      </c>
      <c r="J3" s="51">
        <v>30</v>
      </c>
      <c r="K3" s="51" t="str">
        <f t="shared" ref="K3:K24" si="3" xml:space="preserve"> TEXT(J3-I3, "[H]:MM:SS")</f>
        <v>703:11:00</v>
      </c>
      <c r="L3" s="53">
        <f t="shared" ref="L3:L25" si="4">SUM(K3/J3)</f>
        <v>0.97664351851851838</v>
      </c>
    </row>
    <row r="4" spans="1:12" ht="16.5" thickBot="1" x14ac:dyDescent="0.3">
      <c r="A4" s="9" t="s">
        <v>2</v>
      </c>
      <c r="B4" s="9" t="s">
        <v>88</v>
      </c>
      <c r="C4" s="30">
        <v>0.73402777777777783</v>
      </c>
      <c r="D4" s="43">
        <f t="shared" si="0"/>
        <v>2.4467592592592593E-2</v>
      </c>
      <c r="E4" s="52">
        <v>0</v>
      </c>
      <c r="F4" s="43">
        <f t="shared" si="1"/>
        <v>0</v>
      </c>
      <c r="G4" s="52">
        <v>0</v>
      </c>
      <c r="H4" s="43">
        <f t="shared" si="2"/>
        <v>0</v>
      </c>
      <c r="I4" s="51">
        <f t="shared" ref="I4:I25" si="5">SUM(C4+E4+G4)</f>
        <v>0.73402777777777783</v>
      </c>
      <c r="J4" s="51">
        <v>30</v>
      </c>
      <c r="K4" s="51" t="str">
        <f t="shared" si="3"/>
        <v>702:23:00</v>
      </c>
      <c r="L4" s="53">
        <f t="shared" si="4"/>
        <v>0.97553240740740732</v>
      </c>
    </row>
    <row r="5" spans="1:12" ht="16.5" thickBot="1" x14ac:dyDescent="0.3">
      <c r="A5" s="9" t="s">
        <v>48</v>
      </c>
      <c r="B5" s="9" t="s">
        <v>69</v>
      </c>
      <c r="C5" s="30">
        <v>6.25E-2</v>
      </c>
      <c r="D5" s="43">
        <f t="shared" si="0"/>
        <v>2.0833333333333333E-3</v>
      </c>
      <c r="E5" s="52">
        <v>0</v>
      </c>
      <c r="F5" s="43">
        <f t="shared" si="1"/>
        <v>0</v>
      </c>
      <c r="G5" s="52">
        <v>0</v>
      </c>
      <c r="H5" s="43">
        <f t="shared" si="2"/>
        <v>0</v>
      </c>
      <c r="I5" s="51">
        <f t="shared" si="5"/>
        <v>6.25E-2</v>
      </c>
      <c r="J5" s="51">
        <v>30</v>
      </c>
      <c r="K5" s="51" t="str">
        <f t="shared" si="3"/>
        <v>718:30:00</v>
      </c>
      <c r="L5" s="53">
        <f t="shared" si="4"/>
        <v>0.99791666666666667</v>
      </c>
    </row>
    <row r="6" spans="1:12" ht="16.5" thickBot="1" x14ac:dyDescent="0.3">
      <c r="A6" s="9" t="s">
        <v>5</v>
      </c>
      <c r="B6" s="9" t="s">
        <v>89</v>
      </c>
      <c r="C6" s="30">
        <v>0.56597222222222221</v>
      </c>
      <c r="D6" s="43">
        <f t="shared" si="0"/>
        <v>1.8865740740740742E-2</v>
      </c>
      <c r="E6" s="52">
        <v>0</v>
      </c>
      <c r="F6" s="43">
        <f t="shared" si="1"/>
        <v>0</v>
      </c>
      <c r="G6" s="30">
        <v>0.24027777777777778</v>
      </c>
      <c r="H6" s="43">
        <f t="shared" si="2"/>
        <v>8.0092592592592594E-3</v>
      </c>
      <c r="I6" s="51">
        <f t="shared" si="5"/>
        <v>0.80625000000000002</v>
      </c>
      <c r="J6" s="51">
        <v>30</v>
      </c>
      <c r="K6" s="51" t="str">
        <f t="shared" si="3"/>
        <v>700:39:00</v>
      </c>
      <c r="L6" s="53">
        <f t="shared" si="4"/>
        <v>0.97312499999999991</v>
      </c>
    </row>
    <row r="7" spans="1:12" ht="16.5" thickBot="1" x14ac:dyDescent="0.3">
      <c r="A7" s="9" t="s">
        <v>7</v>
      </c>
      <c r="B7" s="9" t="s">
        <v>90</v>
      </c>
      <c r="C7" s="52">
        <v>0</v>
      </c>
      <c r="D7" s="43">
        <f t="shared" si="0"/>
        <v>0</v>
      </c>
      <c r="E7" s="30">
        <v>0.1423611111111111</v>
      </c>
      <c r="F7" s="43">
        <f t="shared" si="1"/>
        <v>4.7453703703703703E-3</v>
      </c>
      <c r="G7" s="30">
        <v>2.0833333333333332E-2</v>
      </c>
      <c r="H7" s="43">
        <f t="shared" si="2"/>
        <v>6.9444444444444436E-4</v>
      </c>
      <c r="I7" s="51">
        <f t="shared" si="5"/>
        <v>0.16319444444444445</v>
      </c>
      <c r="J7" s="51">
        <v>30</v>
      </c>
      <c r="K7" s="51" t="str">
        <f t="shared" si="3"/>
        <v>716:05:00</v>
      </c>
      <c r="L7" s="53">
        <f t="shared" si="4"/>
        <v>0.99456018518518519</v>
      </c>
    </row>
    <row r="8" spans="1:12" ht="16.5" thickBot="1" x14ac:dyDescent="0.3">
      <c r="A8" s="9" t="s">
        <v>9</v>
      </c>
      <c r="B8" s="9" t="s">
        <v>70</v>
      </c>
      <c r="C8" s="52">
        <v>0</v>
      </c>
      <c r="D8" s="43">
        <f t="shared" si="0"/>
        <v>0</v>
      </c>
      <c r="E8" s="30">
        <v>0.12847222222222224</v>
      </c>
      <c r="F8" s="43">
        <f t="shared" si="1"/>
        <v>4.2824074074074075E-3</v>
      </c>
      <c r="G8" s="52">
        <v>0</v>
      </c>
      <c r="H8" s="43">
        <f t="shared" si="2"/>
        <v>0</v>
      </c>
      <c r="I8" s="51">
        <f t="shared" si="5"/>
        <v>0.12847222222222224</v>
      </c>
      <c r="J8" s="51">
        <v>30</v>
      </c>
      <c r="K8" s="51" t="str">
        <f t="shared" si="3"/>
        <v>716:55:00</v>
      </c>
      <c r="L8" s="53">
        <f t="shared" si="4"/>
        <v>0.99571759259259252</v>
      </c>
    </row>
    <row r="9" spans="1:12" ht="16.5" thickBot="1" x14ac:dyDescent="0.3">
      <c r="A9" s="9" t="s">
        <v>11</v>
      </c>
      <c r="B9" s="9" t="s">
        <v>71</v>
      </c>
      <c r="C9" s="30">
        <v>0.26111111111111113</v>
      </c>
      <c r="D9" s="43">
        <f t="shared" si="0"/>
        <v>8.7037037037037048E-3</v>
      </c>
      <c r="E9" s="30">
        <v>6.25E-2</v>
      </c>
      <c r="F9" s="43">
        <f t="shared" si="1"/>
        <v>2.0833333333333333E-3</v>
      </c>
      <c r="G9" s="30">
        <v>3.4722222222222224E-2</v>
      </c>
      <c r="H9" s="43">
        <f t="shared" si="2"/>
        <v>1.1574074074074076E-3</v>
      </c>
      <c r="I9" s="51">
        <f t="shared" si="5"/>
        <v>0.35833333333333334</v>
      </c>
      <c r="J9" s="51">
        <v>30</v>
      </c>
      <c r="K9" s="51" t="str">
        <f t="shared" si="3"/>
        <v>711:24:00</v>
      </c>
      <c r="L9" s="53">
        <f t="shared" si="4"/>
        <v>0.98805555555555558</v>
      </c>
    </row>
    <row r="10" spans="1:12" ht="16.5" thickBot="1" x14ac:dyDescent="0.3">
      <c r="A10" s="9" t="s">
        <v>13</v>
      </c>
      <c r="B10" s="9" t="s">
        <v>72</v>
      </c>
      <c r="C10" s="52">
        <v>0</v>
      </c>
      <c r="D10" s="43">
        <f t="shared" si="0"/>
        <v>0</v>
      </c>
      <c r="E10" s="52">
        <v>0</v>
      </c>
      <c r="F10" s="43">
        <f t="shared" si="1"/>
        <v>0</v>
      </c>
      <c r="G10" s="52">
        <v>0</v>
      </c>
      <c r="H10" s="43">
        <f t="shared" si="2"/>
        <v>0</v>
      </c>
      <c r="I10" s="51">
        <f t="shared" si="5"/>
        <v>0</v>
      </c>
      <c r="J10" s="51">
        <v>30</v>
      </c>
      <c r="K10" s="51" t="str">
        <f t="shared" si="3"/>
        <v>720:00:00</v>
      </c>
      <c r="L10" s="53">
        <f t="shared" si="4"/>
        <v>1</v>
      </c>
    </row>
    <row r="11" spans="1:12" ht="16.5" thickBot="1" x14ac:dyDescent="0.3">
      <c r="A11" s="9" t="s">
        <v>15</v>
      </c>
      <c r="B11" s="9" t="s">
        <v>91</v>
      </c>
      <c r="C11" s="52">
        <v>0</v>
      </c>
      <c r="D11" s="43">
        <f t="shared" si="0"/>
        <v>0</v>
      </c>
      <c r="E11" s="30">
        <v>0.35416666666666663</v>
      </c>
      <c r="F11" s="43">
        <f t="shared" si="1"/>
        <v>1.1805555555555554E-2</v>
      </c>
      <c r="G11" s="52">
        <v>0</v>
      </c>
      <c r="H11" s="43">
        <f t="shared" si="2"/>
        <v>0</v>
      </c>
      <c r="I11" s="51">
        <f t="shared" si="5"/>
        <v>0.35416666666666663</v>
      </c>
      <c r="J11" s="51">
        <v>30</v>
      </c>
      <c r="K11" s="51" t="str">
        <f t="shared" si="3"/>
        <v>711:30:00</v>
      </c>
      <c r="L11" s="53">
        <f t="shared" si="4"/>
        <v>0.98819444444444438</v>
      </c>
    </row>
    <row r="12" spans="1:12" ht="16.5" thickBot="1" x14ac:dyDescent="0.3">
      <c r="A12" s="9" t="s">
        <v>17</v>
      </c>
      <c r="B12" s="9" t="s">
        <v>92</v>
      </c>
      <c r="C12" s="52">
        <v>0</v>
      </c>
      <c r="D12" s="43">
        <f t="shared" si="0"/>
        <v>0</v>
      </c>
      <c r="E12" s="52">
        <v>0</v>
      </c>
      <c r="F12" s="43">
        <v>0</v>
      </c>
      <c r="G12" s="52">
        <v>0</v>
      </c>
      <c r="H12" s="43">
        <f t="shared" si="2"/>
        <v>0</v>
      </c>
      <c r="I12" s="51">
        <f t="shared" si="5"/>
        <v>0</v>
      </c>
      <c r="J12" s="51">
        <v>30</v>
      </c>
      <c r="K12" s="51" t="str">
        <f t="shared" si="3"/>
        <v>720:00:00</v>
      </c>
      <c r="L12" s="53">
        <f t="shared" si="4"/>
        <v>1</v>
      </c>
    </row>
    <row r="13" spans="1:12" ht="16.5" thickBot="1" x14ac:dyDescent="0.3">
      <c r="A13" s="9" t="s">
        <v>49</v>
      </c>
      <c r="B13" s="9" t="s">
        <v>73</v>
      </c>
      <c r="C13" s="52">
        <v>0</v>
      </c>
      <c r="D13" s="43">
        <f t="shared" si="0"/>
        <v>0</v>
      </c>
      <c r="E13" s="52">
        <v>0</v>
      </c>
      <c r="F13" s="43">
        <f t="shared" ref="F13:F25" si="6">SUM(E13/J13)</f>
        <v>0</v>
      </c>
      <c r="G13" s="52">
        <v>0</v>
      </c>
      <c r="H13" s="43">
        <f t="shared" si="2"/>
        <v>0</v>
      </c>
      <c r="I13" s="51">
        <f t="shared" si="5"/>
        <v>0</v>
      </c>
      <c r="J13" s="51">
        <v>30</v>
      </c>
      <c r="K13" s="51" t="str">
        <f t="shared" si="3"/>
        <v>720:00:00</v>
      </c>
      <c r="L13" s="53">
        <f t="shared" si="4"/>
        <v>1</v>
      </c>
    </row>
    <row r="14" spans="1:12" ht="16.5" thickBot="1" x14ac:dyDescent="0.3">
      <c r="A14" s="9" t="s">
        <v>50</v>
      </c>
      <c r="B14" s="9" t="s">
        <v>74</v>
      </c>
      <c r="C14" s="52">
        <v>0</v>
      </c>
      <c r="D14" s="43">
        <f t="shared" si="0"/>
        <v>0</v>
      </c>
      <c r="E14" s="52">
        <v>0</v>
      </c>
      <c r="F14" s="43">
        <f t="shared" si="6"/>
        <v>0</v>
      </c>
      <c r="G14" s="52">
        <v>0</v>
      </c>
      <c r="H14" s="43">
        <f t="shared" si="2"/>
        <v>0</v>
      </c>
      <c r="I14" s="51">
        <f t="shared" si="5"/>
        <v>0</v>
      </c>
      <c r="J14" s="51">
        <v>30</v>
      </c>
      <c r="K14" s="51" t="str">
        <f t="shared" si="3"/>
        <v>720:00:00</v>
      </c>
      <c r="L14" s="53">
        <f t="shared" si="4"/>
        <v>1</v>
      </c>
    </row>
    <row r="15" spans="1:12" ht="16.5" thickBot="1" x14ac:dyDescent="0.3">
      <c r="A15" s="9" t="s">
        <v>21</v>
      </c>
      <c r="B15" s="9" t="s">
        <v>75</v>
      </c>
      <c r="C15" s="30">
        <v>5.6250000000000001E-2</v>
      </c>
      <c r="D15" s="43">
        <f t="shared" si="0"/>
        <v>1.8750000000000001E-3</v>
      </c>
      <c r="E15" s="30">
        <v>0.52222222222222225</v>
      </c>
      <c r="F15" s="43">
        <f t="shared" si="6"/>
        <v>1.740740740740741E-2</v>
      </c>
      <c r="G15" s="52">
        <v>0</v>
      </c>
      <c r="H15" s="43">
        <f t="shared" si="2"/>
        <v>0</v>
      </c>
      <c r="I15" s="51">
        <f t="shared" si="5"/>
        <v>0.57847222222222228</v>
      </c>
      <c r="J15" s="51">
        <v>30</v>
      </c>
      <c r="K15" s="51" t="str">
        <f t="shared" si="3"/>
        <v>706:07:00</v>
      </c>
      <c r="L15" s="53">
        <f t="shared" si="4"/>
        <v>0.98071759259259261</v>
      </c>
    </row>
    <row r="16" spans="1:12" ht="16.5" thickBot="1" x14ac:dyDescent="0.3">
      <c r="A16" s="9" t="s">
        <v>23</v>
      </c>
      <c r="B16" s="9" t="s">
        <v>76</v>
      </c>
      <c r="C16" s="30">
        <v>1.0472222222222223</v>
      </c>
      <c r="D16" s="43">
        <f t="shared" si="0"/>
        <v>3.4907407407407408E-2</v>
      </c>
      <c r="E16" s="30">
        <v>3.125E-2</v>
      </c>
      <c r="F16" s="43">
        <f t="shared" si="6"/>
        <v>1.0416666666666667E-3</v>
      </c>
      <c r="G16" s="30">
        <v>1.3888888888888888E-2</v>
      </c>
      <c r="H16" s="43">
        <f t="shared" si="2"/>
        <v>4.6296296296296293E-4</v>
      </c>
      <c r="I16" s="51">
        <f t="shared" si="5"/>
        <v>1.0923611111111111</v>
      </c>
      <c r="J16" s="51">
        <v>30</v>
      </c>
      <c r="K16" s="51" t="str">
        <f t="shared" si="3"/>
        <v>693:47:00</v>
      </c>
      <c r="L16" s="53">
        <f t="shared" si="4"/>
        <v>0.9635879629629629</v>
      </c>
    </row>
    <row r="17" spans="1:12" ht="16.5" thickBot="1" x14ac:dyDescent="0.3">
      <c r="A17" s="9" t="s">
        <v>25</v>
      </c>
      <c r="B17" s="9" t="s">
        <v>77</v>
      </c>
      <c r="C17" s="30">
        <v>4.1666666666666664E-2</v>
      </c>
      <c r="D17" s="43">
        <f t="shared" si="0"/>
        <v>1.3888888888888887E-3</v>
      </c>
      <c r="E17" s="52">
        <v>0</v>
      </c>
      <c r="F17" s="43">
        <f t="shared" si="6"/>
        <v>0</v>
      </c>
      <c r="G17" s="30">
        <v>8.3333333333333329E-2</v>
      </c>
      <c r="H17" s="43">
        <f t="shared" si="2"/>
        <v>2.7777777777777775E-3</v>
      </c>
      <c r="I17" s="51">
        <f t="shared" si="5"/>
        <v>0.125</v>
      </c>
      <c r="J17" s="51">
        <v>30</v>
      </c>
      <c r="K17" s="51" t="str">
        <f t="shared" si="3"/>
        <v>717:00:00</v>
      </c>
      <c r="L17" s="53">
        <f t="shared" si="4"/>
        <v>0.99583333333333335</v>
      </c>
    </row>
    <row r="18" spans="1:12" ht="16.5" thickBot="1" x14ac:dyDescent="0.3">
      <c r="A18" s="9" t="s">
        <v>27</v>
      </c>
      <c r="B18" s="9" t="s">
        <v>78</v>
      </c>
      <c r="C18" s="52">
        <v>0</v>
      </c>
      <c r="D18" s="43">
        <f t="shared" si="0"/>
        <v>0</v>
      </c>
      <c r="E18" s="52">
        <v>0</v>
      </c>
      <c r="F18" s="43">
        <f t="shared" si="6"/>
        <v>0</v>
      </c>
      <c r="G18" s="52">
        <v>0</v>
      </c>
      <c r="H18" s="43">
        <f t="shared" si="2"/>
        <v>0</v>
      </c>
      <c r="I18" s="51">
        <f t="shared" si="5"/>
        <v>0</v>
      </c>
      <c r="J18" s="51">
        <v>30</v>
      </c>
      <c r="K18" s="51" t="str">
        <f t="shared" si="3"/>
        <v>720:00:00</v>
      </c>
      <c r="L18" s="53">
        <f t="shared" si="4"/>
        <v>1</v>
      </c>
    </row>
    <row r="19" spans="1:12" ht="16.5" thickBot="1" x14ac:dyDescent="0.3">
      <c r="A19" s="9" t="s">
        <v>30</v>
      </c>
      <c r="B19" s="9" t="s">
        <v>93</v>
      </c>
      <c r="C19" s="30">
        <v>0.50555555555555554</v>
      </c>
      <c r="D19" s="43">
        <f t="shared" si="0"/>
        <v>1.6851851851851851E-2</v>
      </c>
      <c r="E19" s="52">
        <v>0</v>
      </c>
      <c r="F19" s="43">
        <f t="shared" si="6"/>
        <v>0</v>
      </c>
      <c r="G19" s="30">
        <v>6.0416666666666667E-2</v>
      </c>
      <c r="H19" s="43">
        <f t="shared" si="2"/>
        <v>2.0138888888888888E-3</v>
      </c>
      <c r="I19" s="51">
        <f t="shared" si="5"/>
        <v>0.56597222222222221</v>
      </c>
      <c r="J19" s="51">
        <v>30</v>
      </c>
      <c r="K19" s="51" t="str">
        <f t="shared" si="3"/>
        <v>706:25:00</v>
      </c>
      <c r="L19" s="53">
        <f t="shared" si="4"/>
        <v>0.98113425925925912</v>
      </c>
    </row>
    <row r="20" spans="1:12" ht="16.5" thickBot="1" x14ac:dyDescent="0.3">
      <c r="A20" s="9" t="s">
        <v>32</v>
      </c>
      <c r="B20" s="9" t="s">
        <v>79</v>
      </c>
      <c r="C20" s="52">
        <v>0</v>
      </c>
      <c r="D20" s="43">
        <f t="shared" si="0"/>
        <v>0</v>
      </c>
      <c r="E20" s="52">
        <v>0</v>
      </c>
      <c r="F20" s="43">
        <f t="shared" si="6"/>
        <v>0</v>
      </c>
      <c r="G20" s="52">
        <v>0</v>
      </c>
      <c r="H20" s="43">
        <f t="shared" si="2"/>
        <v>0</v>
      </c>
      <c r="I20" s="51">
        <f t="shared" si="5"/>
        <v>0</v>
      </c>
      <c r="J20" s="51">
        <v>30</v>
      </c>
      <c r="K20" s="51" t="str">
        <f t="shared" si="3"/>
        <v>720:00:00</v>
      </c>
      <c r="L20" s="53">
        <f t="shared" si="4"/>
        <v>1</v>
      </c>
    </row>
    <row r="21" spans="1:12" ht="16.5" thickBot="1" x14ac:dyDescent="0.3">
      <c r="A21" s="9" t="s">
        <v>34</v>
      </c>
      <c r="B21" s="9" t="s">
        <v>80</v>
      </c>
      <c r="C21" s="30">
        <v>0.30902777777777773</v>
      </c>
      <c r="D21" s="43">
        <f t="shared" si="0"/>
        <v>1.0300925925925925E-2</v>
      </c>
      <c r="E21" s="52">
        <v>0</v>
      </c>
      <c r="F21" s="43">
        <f t="shared" si="6"/>
        <v>0</v>
      </c>
      <c r="G21" s="30">
        <v>0.10416666666666667</v>
      </c>
      <c r="H21" s="43">
        <f t="shared" si="2"/>
        <v>3.4722222222222225E-3</v>
      </c>
      <c r="I21" s="51">
        <f t="shared" si="5"/>
        <v>0.41319444444444442</v>
      </c>
      <c r="J21" s="51">
        <v>30</v>
      </c>
      <c r="K21" s="51" t="str">
        <f t="shared" si="3"/>
        <v>710:05:00</v>
      </c>
      <c r="L21" s="53">
        <f t="shared" si="4"/>
        <v>0.98622685185185188</v>
      </c>
    </row>
    <row r="22" spans="1:12" ht="16.5" thickBot="1" x14ac:dyDescent="0.3">
      <c r="A22" s="9" t="s">
        <v>36</v>
      </c>
      <c r="B22" s="9" t="s">
        <v>81</v>
      </c>
      <c r="C22" s="52">
        <v>0</v>
      </c>
      <c r="D22" s="43">
        <f t="shared" si="0"/>
        <v>0</v>
      </c>
      <c r="E22" s="52">
        <v>0</v>
      </c>
      <c r="F22" s="43">
        <f t="shared" si="6"/>
        <v>0</v>
      </c>
      <c r="G22" s="52">
        <v>0</v>
      </c>
      <c r="H22" s="43">
        <f t="shared" si="2"/>
        <v>0</v>
      </c>
      <c r="I22" s="51">
        <f t="shared" si="5"/>
        <v>0</v>
      </c>
      <c r="J22" s="51">
        <v>30</v>
      </c>
      <c r="K22" s="51" t="str">
        <f t="shared" si="3"/>
        <v>720:00:00</v>
      </c>
      <c r="L22" s="53">
        <f t="shared" si="4"/>
        <v>1</v>
      </c>
    </row>
    <row r="23" spans="1:12" ht="16.5" thickBot="1" x14ac:dyDescent="0.3">
      <c r="A23" s="9" t="s">
        <v>38</v>
      </c>
      <c r="B23" s="9" t="s">
        <v>82</v>
      </c>
      <c r="C23" s="52">
        <v>0</v>
      </c>
      <c r="D23" s="43">
        <f t="shared" si="0"/>
        <v>0</v>
      </c>
      <c r="E23" s="52">
        <v>0</v>
      </c>
      <c r="F23" s="43">
        <f t="shared" si="6"/>
        <v>0</v>
      </c>
      <c r="G23" s="52">
        <v>0</v>
      </c>
      <c r="H23" s="43">
        <f t="shared" si="2"/>
        <v>0</v>
      </c>
      <c r="I23" s="51">
        <f t="shared" si="5"/>
        <v>0</v>
      </c>
      <c r="J23" s="51">
        <v>30</v>
      </c>
      <c r="K23" s="51" t="str">
        <f t="shared" si="3"/>
        <v>720:00:00</v>
      </c>
      <c r="L23" s="53">
        <f t="shared" si="4"/>
        <v>1</v>
      </c>
    </row>
    <row r="24" spans="1:12" ht="16.5" thickBot="1" x14ac:dyDescent="0.3">
      <c r="A24" s="9" t="s">
        <v>40</v>
      </c>
      <c r="B24" s="9" t="s">
        <v>83</v>
      </c>
      <c r="C24" s="52">
        <v>0</v>
      </c>
      <c r="D24" s="43">
        <f t="shared" si="0"/>
        <v>0</v>
      </c>
      <c r="E24" s="52">
        <v>0</v>
      </c>
      <c r="F24" s="43">
        <f t="shared" si="6"/>
        <v>0</v>
      </c>
      <c r="G24" s="52">
        <v>0</v>
      </c>
      <c r="H24" s="43">
        <f t="shared" si="2"/>
        <v>0</v>
      </c>
      <c r="I24" s="51">
        <f t="shared" si="5"/>
        <v>0</v>
      </c>
      <c r="J24" s="51">
        <v>30</v>
      </c>
      <c r="K24" s="51" t="str">
        <f t="shared" si="3"/>
        <v>720:00:00</v>
      </c>
      <c r="L24" s="53">
        <f t="shared" si="4"/>
        <v>1</v>
      </c>
    </row>
    <row r="25" spans="1:12" ht="16.5" thickBot="1" x14ac:dyDescent="0.3">
      <c r="A25" s="12" t="s">
        <v>42</v>
      </c>
      <c r="B25" s="46"/>
      <c r="C25" s="42">
        <f>SUM(C3:C24)</f>
        <v>3.9236111111111112</v>
      </c>
      <c r="D25" s="43">
        <f t="shared" si="0"/>
        <v>5.9448653198653197E-3</v>
      </c>
      <c r="E25" s="42">
        <f>SUM(E3:E24)</f>
        <v>1.2409722222222221</v>
      </c>
      <c r="F25" s="43">
        <f t="shared" si="6"/>
        <v>1.8802609427609426E-3</v>
      </c>
      <c r="G25" s="42">
        <f>SUM(G3:G24)</f>
        <v>0.91805555555555551</v>
      </c>
      <c r="H25" s="43">
        <f t="shared" si="2"/>
        <v>1.3909932659932659E-3</v>
      </c>
      <c r="I25" s="51">
        <f t="shared" si="5"/>
        <v>6.082638888888888</v>
      </c>
      <c r="J25" s="51">
        <f>SUM(J3:J24)</f>
        <v>660</v>
      </c>
      <c r="K25" s="51">
        <f xml:space="preserve"> SUM(J25-I25)</f>
        <v>653.91736111111106</v>
      </c>
      <c r="L25" s="54">
        <f t="shared" si="4"/>
        <v>0.99078388047138044</v>
      </c>
    </row>
    <row r="31" spans="1:12" ht="13.5" thickBot="1" x14ac:dyDescent="0.25">
      <c r="C31" s="63" t="s">
        <v>85</v>
      </c>
    </row>
    <row r="32" spans="1:12" ht="11.25" customHeight="1" thickBot="1" x14ac:dyDescent="0.25">
      <c r="E32" s="109" t="s">
        <v>86</v>
      </c>
      <c r="G32" s="112" t="s">
        <v>87</v>
      </c>
    </row>
    <row r="33" spans="1:8" ht="5.25" hidden="1" customHeight="1" thickBot="1" x14ac:dyDescent="0.25">
      <c r="E33" s="110"/>
      <c r="G33" s="113"/>
    </row>
    <row r="34" spans="1:8" ht="13.5" customHeight="1" thickBot="1" x14ac:dyDescent="0.25">
      <c r="C34" s="115" t="s">
        <v>84</v>
      </c>
      <c r="D34" s="116"/>
      <c r="E34" s="110"/>
      <c r="G34" s="113"/>
    </row>
    <row r="35" spans="1:8" ht="13.5" customHeight="1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2.4500000000000002</v>
      </c>
      <c r="D36" s="61">
        <f>SUM(C36/F36)</f>
        <v>8.1666666666666679E-2</v>
      </c>
      <c r="E36" s="62">
        <f>SUM(C36)</f>
        <v>2.4500000000000002</v>
      </c>
      <c r="F36" s="51">
        <v>30</v>
      </c>
      <c r="G36" s="62" t="str">
        <f xml:space="preserve"> TEXT(F36-E36, "[H]:MM:SS")</f>
        <v>661:12:00</v>
      </c>
      <c r="H36" s="53">
        <f>SUM(G36/F36)</f>
        <v>0.91833333333333333</v>
      </c>
    </row>
  </sheetData>
  <mergeCells count="8">
    <mergeCell ref="G32:G35"/>
    <mergeCell ref="C34:D34"/>
    <mergeCell ref="E32:E35"/>
    <mergeCell ref="A1:B2"/>
    <mergeCell ref="I1:I2"/>
    <mergeCell ref="G1:H1"/>
    <mergeCell ref="E1:F1"/>
    <mergeCell ref="C1:D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32" sqref="K32"/>
    </sheetView>
  </sheetViews>
  <sheetFormatPr defaultRowHeight="12.75" x14ac:dyDescent="0.2"/>
  <cols>
    <col min="1" max="1" width="20.7109375" customWidth="1"/>
    <col min="2" max="2" width="8.7109375" customWidth="1"/>
    <col min="3" max="3" width="12.28515625" customWidth="1"/>
    <col min="4" max="4" width="10.7109375" customWidth="1"/>
    <col min="5" max="5" width="11.85546875" customWidth="1"/>
    <col min="6" max="6" width="14.140625" customWidth="1"/>
    <col min="7" max="7" width="12.5703125" customWidth="1"/>
    <col min="8" max="8" width="10.7109375" customWidth="1"/>
    <col min="9" max="9" width="17.7109375" customWidth="1"/>
    <col min="10" max="10" width="15.7109375" customWidth="1"/>
    <col min="11" max="11" width="17" customWidth="1"/>
    <col min="12" max="12" width="10.7109375" customWidth="1"/>
  </cols>
  <sheetData>
    <row r="1" spans="1:12" ht="50.1" customHeight="1" thickBot="1" x14ac:dyDescent="0.3">
      <c r="A1" s="119">
        <v>41913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16"/>
    </row>
    <row r="2" spans="1:12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30"/>
      <c r="J2" s="21"/>
      <c r="K2" s="23"/>
      <c r="L2" s="17"/>
    </row>
    <row r="3" spans="1:12" ht="16.5" thickBot="1" x14ac:dyDescent="0.3">
      <c r="A3" s="9" t="s">
        <v>0</v>
      </c>
      <c r="B3" s="12" t="s">
        <v>68</v>
      </c>
      <c r="C3" s="70">
        <v>0.71874999999999989</v>
      </c>
      <c r="D3" s="43">
        <f t="shared" ref="D3:D15" si="0">SUM(C3/J3)</f>
        <v>2.3185483870967739E-2</v>
      </c>
      <c r="E3" s="83">
        <v>0</v>
      </c>
      <c r="F3" s="43">
        <f t="shared" ref="F3:F15" si="1">SUM(E3/J3)</f>
        <v>0</v>
      </c>
      <c r="G3" s="70">
        <v>0.70138888888888895</v>
      </c>
      <c r="H3" s="43">
        <f t="shared" ref="H3:H25" si="2">SUM(G3/J3)</f>
        <v>2.2625448028673837E-2</v>
      </c>
      <c r="I3" s="51">
        <f>SUM(C3+E3+G3)</f>
        <v>1.4201388888888888</v>
      </c>
      <c r="J3" s="7">
        <v>31</v>
      </c>
      <c r="K3" s="26" t="str">
        <f t="shared" ref="K3:K24" si="3" xml:space="preserve"> TEXT(J3-I3, "[H]:MM:SS")</f>
        <v>709:55:00</v>
      </c>
      <c r="L3" s="27">
        <f t="shared" ref="L3:L25" si="4">SUM(K3/J3)</f>
        <v>0.95418906810035842</v>
      </c>
    </row>
    <row r="4" spans="1:12" ht="16.5" thickBot="1" x14ac:dyDescent="0.3">
      <c r="A4" s="9" t="s">
        <v>2</v>
      </c>
      <c r="B4" s="12" t="s">
        <v>88</v>
      </c>
      <c r="C4" s="70">
        <v>5.2083333333333336E-2</v>
      </c>
      <c r="D4" s="43">
        <f t="shared" si="0"/>
        <v>1.6801075268817205E-3</v>
      </c>
      <c r="E4" s="70">
        <v>9.9999999999999992E-2</v>
      </c>
      <c r="F4" s="43">
        <f t="shared" si="1"/>
        <v>3.2258064516129028E-3</v>
      </c>
      <c r="G4" s="70">
        <v>0.16666666666666669</v>
      </c>
      <c r="H4" s="43">
        <f t="shared" si="2"/>
        <v>5.3763440860215058E-3</v>
      </c>
      <c r="I4" s="51">
        <f t="shared" ref="I4:I25" si="5">SUM(C4+E4+G4)</f>
        <v>0.31874999999999998</v>
      </c>
      <c r="J4" s="7">
        <v>31</v>
      </c>
      <c r="K4" s="26" t="str">
        <f t="shared" si="3"/>
        <v>736:21:00</v>
      </c>
      <c r="L4" s="27">
        <f t="shared" si="4"/>
        <v>0.9897177419354839</v>
      </c>
    </row>
    <row r="5" spans="1:12" ht="16.5" thickBot="1" x14ac:dyDescent="0.3">
      <c r="A5" s="9" t="s">
        <v>48</v>
      </c>
      <c r="B5" s="12" t="s">
        <v>69</v>
      </c>
      <c r="C5" s="83">
        <v>0</v>
      </c>
      <c r="D5" s="43">
        <f t="shared" si="0"/>
        <v>0</v>
      </c>
      <c r="E5" s="83">
        <v>0</v>
      </c>
      <c r="F5" s="43">
        <f t="shared" si="1"/>
        <v>0</v>
      </c>
      <c r="G5" s="83">
        <v>0</v>
      </c>
      <c r="H5" s="43">
        <f t="shared" si="2"/>
        <v>0</v>
      </c>
      <c r="I5" s="51">
        <f t="shared" si="5"/>
        <v>0</v>
      </c>
      <c r="J5" s="7">
        <v>31</v>
      </c>
      <c r="K5" s="26" t="str">
        <f t="shared" si="3"/>
        <v>744:00:00</v>
      </c>
      <c r="L5" s="27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83">
        <v>0</v>
      </c>
      <c r="D6" s="43">
        <f t="shared" si="0"/>
        <v>0</v>
      </c>
      <c r="E6" s="83">
        <v>0</v>
      </c>
      <c r="F6" s="43">
        <f t="shared" si="1"/>
        <v>0</v>
      </c>
      <c r="G6" s="83">
        <v>0</v>
      </c>
      <c r="H6" s="43">
        <f t="shared" si="2"/>
        <v>0</v>
      </c>
      <c r="I6" s="51">
        <f t="shared" si="5"/>
        <v>0</v>
      </c>
      <c r="J6" s="7">
        <v>31</v>
      </c>
      <c r="K6" s="26" t="str">
        <f t="shared" si="3"/>
        <v>744:00:00</v>
      </c>
      <c r="L6" s="27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83">
        <v>0</v>
      </c>
      <c r="D7" s="43">
        <f t="shared" si="0"/>
        <v>0</v>
      </c>
      <c r="E7" s="70">
        <v>9.2361111111111102E-2</v>
      </c>
      <c r="F7" s="43">
        <f t="shared" si="1"/>
        <v>2.979390681003584E-3</v>
      </c>
      <c r="G7" s="83">
        <v>0</v>
      </c>
      <c r="H7" s="43">
        <f t="shared" si="2"/>
        <v>0</v>
      </c>
      <c r="I7" s="51">
        <f t="shared" si="5"/>
        <v>9.2361111111111102E-2</v>
      </c>
      <c r="J7" s="7">
        <v>31</v>
      </c>
      <c r="K7" s="26" t="str">
        <f t="shared" si="3"/>
        <v>741:47:00</v>
      </c>
      <c r="L7" s="27">
        <f t="shared" si="4"/>
        <v>0.99702060931899639</v>
      </c>
    </row>
    <row r="8" spans="1:12" ht="16.5" thickBot="1" x14ac:dyDescent="0.3">
      <c r="A8" s="9" t="s">
        <v>9</v>
      </c>
      <c r="B8" s="12" t="s">
        <v>70</v>
      </c>
      <c r="C8" s="70">
        <v>3.5416666666666666E-2</v>
      </c>
      <c r="D8" s="43">
        <f t="shared" si="0"/>
        <v>1.1424731182795699E-3</v>
      </c>
      <c r="E8" s="70">
        <v>8.3333333333333329E-2</v>
      </c>
      <c r="F8" s="43">
        <f t="shared" si="1"/>
        <v>2.6881720430107525E-3</v>
      </c>
      <c r="G8" s="83">
        <v>0</v>
      </c>
      <c r="H8" s="43">
        <f t="shared" si="2"/>
        <v>0</v>
      </c>
      <c r="I8" s="51">
        <f t="shared" si="5"/>
        <v>0.11874999999999999</v>
      </c>
      <c r="J8" s="7">
        <v>31</v>
      </c>
      <c r="K8" s="26" t="str">
        <f t="shared" si="3"/>
        <v>741:09:00</v>
      </c>
      <c r="L8" s="27">
        <f t="shared" si="4"/>
        <v>0.99616935483870961</v>
      </c>
    </row>
    <row r="9" spans="1:12" ht="16.5" thickBot="1" x14ac:dyDescent="0.3">
      <c r="A9" s="9" t="s">
        <v>11</v>
      </c>
      <c r="B9" s="12" t="s">
        <v>71</v>
      </c>
      <c r="C9" s="70">
        <v>0.8402777777777779</v>
      </c>
      <c r="D9" s="43">
        <f t="shared" si="0"/>
        <v>2.7105734767025092E-2</v>
      </c>
      <c r="E9" s="83">
        <v>0</v>
      </c>
      <c r="F9" s="43">
        <f t="shared" si="1"/>
        <v>0</v>
      </c>
      <c r="G9" s="70">
        <v>3.4722222222222224E-2</v>
      </c>
      <c r="H9" s="43">
        <f t="shared" si="2"/>
        <v>1.1200716845878136E-3</v>
      </c>
      <c r="I9" s="51">
        <f t="shared" si="5"/>
        <v>0.87500000000000011</v>
      </c>
      <c r="J9" s="7">
        <v>31</v>
      </c>
      <c r="K9" s="26" t="str">
        <f t="shared" si="3"/>
        <v>723:00:00</v>
      </c>
      <c r="L9" s="27">
        <f t="shared" si="4"/>
        <v>0.97177419354838712</v>
      </c>
    </row>
    <row r="10" spans="1:12" ht="16.5" thickBot="1" x14ac:dyDescent="0.3">
      <c r="A10" s="9" t="s">
        <v>13</v>
      </c>
      <c r="B10" s="12" t="s">
        <v>72</v>
      </c>
      <c r="C10" s="83">
        <v>0</v>
      </c>
      <c r="D10" s="43">
        <f t="shared" si="0"/>
        <v>0</v>
      </c>
      <c r="E10" s="83">
        <v>0</v>
      </c>
      <c r="F10" s="43">
        <f t="shared" si="1"/>
        <v>0</v>
      </c>
      <c r="G10" s="83">
        <v>0</v>
      </c>
      <c r="H10" s="43">
        <f t="shared" si="2"/>
        <v>0</v>
      </c>
      <c r="I10" s="51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83">
        <v>0</v>
      </c>
      <c r="D11" s="43">
        <f t="shared" si="0"/>
        <v>0</v>
      </c>
      <c r="E11" s="83">
        <v>0</v>
      </c>
      <c r="F11" s="43">
        <f t="shared" si="1"/>
        <v>0</v>
      </c>
      <c r="G11" s="83">
        <v>0</v>
      </c>
      <c r="H11" s="43">
        <f t="shared" si="2"/>
        <v>0</v>
      </c>
      <c r="I11" s="51">
        <f t="shared" si="5"/>
        <v>0</v>
      </c>
      <c r="J11" s="7">
        <v>31</v>
      </c>
      <c r="K11" s="26" t="str">
        <f t="shared" si="3"/>
        <v>744:00:00</v>
      </c>
      <c r="L11" s="27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83">
        <v>0</v>
      </c>
      <c r="D12" s="43">
        <f t="shared" si="0"/>
        <v>0</v>
      </c>
      <c r="E12" s="83">
        <v>0</v>
      </c>
      <c r="F12" s="43">
        <f t="shared" si="1"/>
        <v>0</v>
      </c>
      <c r="G12" s="83">
        <v>0</v>
      </c>
      <c r="H12" s="43">
        <f t="shared" si="2"/>
        <v>0</v>
      </c>
      <c r="I12" s="51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83">
        <v>0</v>
      </c>
      <c r="D13" s="43">
        <f t="shared" si="0"/>
        <v>0</v>
      </c>
      <c r="E13" s="83">
        <v>0</v>
      </c>
      <c r="F13" s="43">
        <f t="shared" si="1"/>
        <v>0</v>
      </c>
      <c r="G13" s="83">
        <v>0</v>
      </c>
      <c r="H13" s="43">
        <f t="shared" si="2"/>
        <v>0</v>
      </c>
      <c r="I13" s="51">
        <f t="shared" si="5"/>
        <v>0</v>
      </c>
      <c r="J13" s="7">
        <v>31</v>
      </c>
      <c r="K13" s="26" t="str">
        <f t="shared" si="3"/>
        <v>744:00:00</v>
      </c>
      <c r="L13" s="27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83">
        <v>0</v>
      </c>
      <c r="D14" s="43">
        <f t="shared" si="0"/>
        <v>0</v>
      </c>
      <c r="E14" s="83">
        <v>0</v>
      </c>
      <c r="F14" s="43">
        <f t="shared" si="1"/>
        <v>0</v>
      </c>
      <c r="G14" s="83">
        <v>0</v>
      </c>
      <c r="H14" s="43">
        <f t="shared" si="2"/>
        <v>0</v>
      </c>
      <c r="I14" s="51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70">
        <v>0.99652777777777779</v>
      </c>
      <c r="D15" s="43">
        <f t="shared" si="0"/>
        <v>3.2146057347670252E-2</v>
      </c>
      <c r="E15" s="70">
        <v>0.4861111111111111</v>
      </c>
      <c r="F15" s="43">
        <f t="shared" si="1"/>
        <v>1.5681003584229389E-2</v>
      </c>
      <c r="G15" s="70">
        <v>4.5138888888888888E-2</v>
      </c>
      <c r="H15" s="43">
        <f t="shared" si="2"/>
        <v>1.4560931899641578E-3</v>
      </c>
      <c r="I15" s="51">
        <f t="shared" si="5"/>
        <v>1.5277777777777777</v>
      </c>
      <c r="J15" s="7">
        <v>31</v>
      </c>
      <c r="K15" s="26" t="str">
        <f t="shared" si="3"/>
        <v>707:20:00</v>
      </c>
      <c r="L15" s="27">
        <f t="shared" si="4"/>
        <v>0.95071684587813632</v>
      </c>
    </row>
    <row r="16" spans="1:12" ht="16.5" thickBot="1" x14ac:dyDescent="0.3">
      <c r="A16" s="9" t="s">
        <v>23</v>
      </c>
      <c r="B16" s="12" t="s">
        <v>76</v>
      </c>
      <c r="C16" s="70">
        <v>1.5972222222222223</v>
      </c>
      <c r="D16" s="43">
        <v>0</v>
      </c>
      <c r="E16" s="70">
        <v>0.16666666666666666</v>
      </c>
      <c r="F16" s="43">
        <v>0</v>
      </c>
      <c r="G16" s="70">
        <v>0.39583333333333337</v>
      </c>
      <c r="H16" s="43">
        <f t="shared" si="2"/>
        <v>1.2768817204301076E-2</v>
      </c>
      <c r="I16" s="51">
        <f t="shared" si="5"/>
        <v>2.1597222222222223</v>
      </c>
      <c r="J16" s="7">
        <v>31</v>
      </c>
      <c r="K16" s="26" t="str">
        <f t="shared" si="3"/>
        <v>692:10:00</v>
      </c>
      <c r="L16" s="27">
        <f t="shared" si="4"/>
        <v>0.93033154121863793</v>
      </c>
    </row>
    <row r="17" spans="1:82" ht="16.5" thickBot="1" x14ac:dyDescent="0.3">
      <c r="A17" s="9" t="s">
        <v>25</v>
      </c>
      <c r="B17" s="12" t="s">
        <v>77</v>
      </c>
      <c r="C17" s="70">
        <v>0.28819444444444448</v>
      </c>
      <c r="D17" s="43">
        <f t="shared" ref="D17:D23" si="6">SUM(C17/J17)</f>
        <v>9.296594982078854E-3</v>
      </c>
      <c r="E17" s="70">
        <v>2.0833333333333332E-2</v>
      </c>
      <c r="F17" s="43">
        <f t="shared" ref="F17:F25" si="7">SUM(E17/J17)</f>
        <v>6.7204301075268812E-4</v>
      </c>
      <c r="G17" s="70">
        <v>0.22916666666666666</v>
      </c>
      <c r="H17" s="43">
        <f t="shared" si="2"/>
        <v>7.3924731182795694E-3</v>
      </c>
      <c r="I17" s="51">
        <f t="shared" si="5"/>
        <v>0.53819444444444442</v>
      </c>
      <c r="J17" s="7">
        <v>31</v>
      </c>
      <c r="K17" s="26" t="str">
        <f t="shared" si="3"/>
        <v>731:05:00</v>
      </c>
      <c r="L17" s="27">
        <f t="shared" si="4"/>
        <v>0.98263888888888895</v>
      </c>
    </row>
    <row r="18" spans="1:82" ht="16.5" thickBot="1" x14ac:dyDescent="0.3">
      <c r="A18" s="9" t="s">
        <v>27</v>
      </c>
      <c r="B18" s="12" t="s">
        <v>78</v>
      </c>
      <c r="C18" s="83">
        <v>0</v>
      </c>
      <c r="D18" s="43">
        <f t="shared" si="6"/>
        <v>0</v>
      </c>
      <c r="E18" s="70">
        <v>2.9166666666666664E-2</v>
      </c>
      <c r="F18" s="43">
        <f t="shared" si="7"/>
        <v>9.4086021505376339E-4</v>
      </c>
      <c r="G18" s="83">
        <v>0</v>
      </c>
      <c r="H18" s="43">
        <f t="shared" si="2"/>
        <v>0</v>
      </c>
      <c r="I18" s="51">
        <f t="shared" si="5"/>
        <v>2.9166666666666664E-2</v>
      </c>
      <c r="J18" s="7">
        <v>31</v>
      </c>
      <c r="K18" s="26" t="str">
        <f t="shared" si="3"/>
        <v>743:18:00</v>
      </c>
      <c r="L18" s="27">
        <f t="shared" si="4"/>
        <v>0.9990591397849462</v>
      </c>
      <c r="CD18" s="82" t="s">
        <v>47</v>
      </c>
    </row>
    <row r="19" spans="1:82" ht="16.5" thickBot="1" x14ac:dyDescent="0.3">
      <c r="A19" s="9" t="s">
        <v>30</v>
      </c>
      <c r="B19" s="12" t="s">
        <v>93</v>
      </c>
      <c r="C19" s="70">
        <v>8.3333333333333329E-2</v>
      </c>
      <c r="D19" s="43">
        <f t="shared" si="6"/>
        <v>2.6881720430107525E-3</v>
      </c>
      <c r="E19" s="83">
        <v>0</v>
      </c>
      <c r="F19" s="43">
        <f t="shared" si="7"/>
        <v>0</v>
      </c>
      <c r="G19" s="83">
        <v>0</v>
      </c>
      <c r="H19" s="43">
        <f t="shared" si="2"/>
        <v>0</v>
      </c>
      <c r="I19" s="51">
        <f t="shared" si="5"/>
        <v>8.3333333333333329E-2</v>
      </c>
      <c r="J19" s="7">
        <v>31</v>
      </c>
      <c r="K19" s="26" t="str">
        <f t="shared" si="3"/>
        <v>742:00:00</v>
      </c>
      <c r="L19" s="27">
        <f t="shared" si="4"/>
        <v>0.99731182795698925</v>
      </c>
    </row>
    <row r="20" spans="1:82" ht="16.5" thickBot="1" x14ac:dyDescent="0.3">
      <c r="A20" s="9" t="s">
        <v>32</v>
      </c>
      <c r="B20" s="12" t="s">
        <v>79</v>
      </c>
      <c r="C20" s="83">
        <v>0</v>
      </c>
      <c r="D20" s="43">
        <f t="shared" si="6"/>
        <v>0</v>
      </c>
      <c r="E20" s="83">
        <v>0</v>
      </c>
      <c r="F20" s="43">
        <f t="shared" si="7"/>
        <v>0</v>
      </c>
      <c r="G20" s="70">
        <v>0.2298611111111111</v>
      </c>
      <c r="H20" s="43">
        <f t="shared" si="2"/>
        <v>7.4148745519713255E-3</v>
      </c>
      <c r="I20" s="51">
        <f t="shared" si="5"/>
        <v>0.2298611111111111</v>
      </c>
      <c r="J20" s="7">
        <v>31</v>
      </c>
      <c r="K20" s="26" t="str">
        <f t="shared" si="3"/>
        <v>738:29:00</v>
      </c>
      <c r="L20" s="27">
        <f t="shared" si="4"/>
        <v>0.99258512544802868</v>
      </c>
    </row>
    <row r="21" spans="1:82" ht="16.5" thickBot="1" x14ac:dyDescent="0.3">
      <c r="A21" s="9" t="s">
        <v>34</v>
      </c>
      <c r="B21" s="12" t="s">
        <v>80</v>
      </c>
      <c r="C21" s="70">
        <v>0.29166666666666669</v>
      </c>
      <c r="D21" s="43">
        <f t="shared" si="6"/>
        <v>9.4086021505376347E-3</v>
      </c>
      <c r="E21" s="83">
        <v>0</v>
      </c>
      <c r="F21" s="43">
        <f t="shared" si="7"/>
        <v>0</v>
      </c>
      <c r="G21" s="70">
        <v>0.35416666666666663</v>
      </c>
      <c r="H21" s="43">
        <f t="shared" si="2"/>
        <v>1.1424731182795697E-2</v>
      </c>
      <c r="I21" s="51">
        <f t="shared" si="5"/>
        <v>0.64583333333333326</v>
      </c>
      <c r="J21" s="7">
        <v>31</v>
      </c>
      <c r="K21" s="26" t="str">
        <f t="shared" si="3"/>
        <v>728:30:00</v>
      </c>
      <c r="L21" s="27">
        <f t="shared" si="4"/>
        <v>0.97916666666666674</v>
      </c>
    </row>
    <row r="22" spans="1:82" ht="16.5" thickBot="1" x14ac:dyDescent="0.3">
      <c r="A22" s="9" t="s">
        <v>36</v>
      </c>
      <c r="B22" s="12" t="s">
        <v>81</v>
      </c>
      <c r="C22" s="83">
        <v>0</v>
      </c>
      <c r="D22" s="43">
        <f t="shared" si="6"/>
        <v>0</v>
      </c>
      <c r="E22" s="83">
        <v>0</v>
      </c>
      <c r="F22" s="43">
        <f t="shared" si="7"/>
        <v>0</v>
      </c>
      <c r="G22" s="83">
        <v>0</v>
      </c>
      <c r="H22" s="43">
        <f t="shared" si="2"/>
        <v>0</v>
      </c>
      <c r="I22" s="51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82" ht="16.5" thickBot="1" x14ac:dyDescent="0.3">
      <c r="A23" s="9" t="s">
        <v>38</v>
      </c>
      <c r="B23" s="12" t="s">
        <v>82</v>
      </c>
      <c r="C23" s="83">
        <v>0</v>
      </c>
      <c r="D23" s="43">
        <f t="shared" si="6"/>
        <v>0</v>
      </c>
      <c r="E23" s="70">
        <v>2.0833333333333332E-2</v>
      </c>
      <c r="F23" s="43">
        <f t="shared" si="7"/>
        <v>6.7204301075268812E-4</v>
      </c>
      <c r="G23" s="83">
        <v>0</v>
      </c>
      <c r="H23" s="43">
        <f t="shared" si="2"/>
        <v>0</v>
      </c>
      <c r="I23" s="51">
        <f t="shared" si="5"/>
        <v>2.0833333333333332E-2</v>
      </c>
      <c r="J23" s="7">
        <v>31</v>
      </c>
      <c r="K23" s="26" t="str">
        <f t="shared" si="3"/>
        <v>743:30:00</v>
      </c>
      <c r="L23" s="27">
        <f t="shared" si="4"/>
        <v>0.99932795698924737</v>
      </c>
    </row>
    <row r="24" spans="1:82" ht="16.5" thickBot="1" x14ac:dyDescent="0.3">
      <c r="A24" s="9" t="s">
        <v>40</v>
      </c>
      <c r="B24" s="12" t="s">
        <v>83</v>
      </c>
      <c r="C24" s="83">
        <v>0</v>
      </c>
      <c r="D24" s="43">
        <v>0</v>
      </c>
      <c r="E24" s="83">
        <v>0</v>
      </c>
      <c r="F24" s="43">
        <f t="shared" si="7"/>
        <v>0</v>
      </c>
      <c r="G24" s="83">
        <v>0</v>
      </c>
      <c r="H24" s="43">
        <f t="shared" si="2"/>
        <v>0</v>
      </c>
      <c r="I24" s="51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82" ht="16.5" thickBot="1" x14ac:dyDescent="0.3">
      <c r="A25" s="12" t="s">
        <v>42</v>
      </c>
      <c r="B25" s="46"/>
      <c r="C25" s="42">
        <f>SUM(C3:C24)</f>
        <v>4.9034722222222227</v>
      </c>
      <c r="D25" s="43">
        <f>SUM(C25/J25)</f>
        <v>7.189841968067775E-3</v>
      </c>
      <c r="E25" s="42">
        <f>SUM(E3:E24)</f>
        <v>0.99930555555555556</v>
      </c>
      <c r="F25" s="43">
        <f t="shared" si="7"/>
        <v>1.465257412838058E-3</v>
      </c>
      <c r="G25" s="42">
        <f>SUM(G3:G24)</f>
        <v>2.1569444444444446</v>
      </c>
      <c r="H25" s="43">
        <f t="shared" si="2"/>
        <v>3.1626751384815901E-3</v>
      </c>
      <c r="I25" s="51">
        <f t="shared" si="5"/>
        <v>8.0597222222222236</v>
      </c>
      <c r="J25" s="7">
        <f>SUM(J3:J24)</f>
        <v>682</v>
      </c>
      <c r="K25" s="26">
        <f xml:space="preserve"> SUM(J25-I25)</f>
        <v>673.94027777777774</v>
      </c>
      <c r="L25" s="45">
        <f t="shared" si="4"/>
        <v>0.98818222548061252</v>
      </c>
    </row>
    <row r="31" spans="1:82" ht="13.5" thickBot="1" x14ac:dyDescent="0.25">
      <c r="C31" s="63" t="s">
        <v>85</v>
      </c>
    </row>
    <row r="32" spans="1:82" x14ac:dyDescent="0.2">
      <c r="E32" s="109" t="s">
        <v>86</v>
      </c>
      <c r="G32" s="112" t="s">
        <v>87</v>
      </c>
    </row>
    <row r="33" spans="1:8" ht="12.75" customHeight="1" thickBot="1" x14ac:dyDescent="0.25">
      <c r="E33" s="133"/>
      <c r="G33" s="131"/>
    </row>
    <row r="34" spans="1:8" ht="13.5" thickBot="1" x14ac:dyDescent="0.25">
      <c r="C34" s="115" t="s">
        <v>84</v>
      </c>
      <c r="D34" s="135"/>
      <c r="E34" s="133"/>
      <c r="G34" s="131"/>
    </row>
    <row r="35" spans="1:8" ht="13.5" customHeight="1" thickBot="1" x14ac:dyDescent="0.25">
      <c r="C35" s="47" t="s">
        <v>46</v>
      </c>
      <c r="D35" s="20" t="s">
        <v>47</v>
      </c>
      <c r="E35" s="134"/>
      <c r="G35" s="132"/>
    </row>
    <row r="36" spans="1:8" ht="16.5" thickBot="1" x14ac:dyDescent="0.3">
      <c r="A36" s="64" t="s">
        <v>27</v>
      </c>
      <c r="B36" s="9" t="s">
        <v>94</v>
      </c>
      <c r="C36" s="30">
        <v>2.5791666666666662</v>
      </c>
      <c r="D36" s="61">
        <f>SUM(C36/F36)</f>
        <v>8.3198924731182775E-2</v>
      </c>
      <c r="E36" s="62">
        <f>SUM(C36)</f>
        <v>2.5791666666666662</v>
      </c>
      <c r="F36" s="51">
        <v>31</v>
      </c>
      <c r="G36" s="62" t="str">
        <f xml:space="preserve"> TEXT(F36-E36, "[H]:MM:SS")</f>
        <v>682:06:00</v>
      </c>
      <c r="H36" s="53">
        <f>SUM(G36/F36)</f>
        <v>0.91680107526881727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J44" sqref="J44"/>
    </sheetView>
  </sheetViews>
  <sheetFormatPr defaultRowHeight="12.75" x14ac:dyDescent="0.2"/>
  <cols>
    <col min="1" max="1" width="29" customWidth="1"/>
    <col min="2" max="2" width="8.7109375" customWidth="1"/>
    <col min="3" max="3" width="11.7109375" customWidth="1"/>
    <col min="4" max="4" width="10.7109375" customWidth="1"/>
    <col min="5" max="5" width="12.28515625" customWidth="1"/>
    <col min="6" max="6" width="12.5703125" customWidth="1"/>
    <col min="7" max="7" width="11.85546875" customWidth="1"/>
    <col min="8" max="8" width="10.7109375" customWidth="1"/>
    <col min="9" max="9" width="17.7109375" customWidth="1"/>
    <col min="10" max="10" width="16.140625" customWidth="1"/>
    <col min="11" max="11" width="16" customWidth="1"/>
    <col min="12" max="12" width="10.7109375" customWidth="1"/>
  </cols>
  <sheetData>
    <row r="1" spans="1:12" ht="50.1" customHeight="1" thickBot="1" x14ac:dyDescent="0.3">
      <c r="A1" s="119">
        <v>41944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16"/>
    </row>
    <row r="2" spans="1:12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30"/>
      <c r="J2" s="21"/>
      <c r="K2" s="23"/>
      <c r="L2" s="17"/>
    </row>
    <row r="3" spans="1:12" ht="16.5" thickBot="1" x14ac:dyDescent="0.3">
      <c r="A3" s="9" t="s">
        <v>0</v>
      </c>
      <c r="B3" s="12" t="s">
        <v>68</v>
      </c>
      <c r="C3" s="87">
        <v>1.6986111111111113</v>
      </c>
      <c r="D3" s="84">
        <f t="shared" ref="D3:D25" si="0">SUM(C3/J3)</f>
        <v>5.6620370370370376E-2</v>
      </c>
      <c r="E3" s="87">
        <v>6.5972222222222224E-2</v>
      </c>
      <c r="F3" s="84">
        <f t="shared" ref="F3:F25" si="1">SUM(E3/J3)</f>
        <v>2.1990740740740742E-3</v>
      </c>
      <c r="G3" s="87">
        <v>0.40763888888888888</v>
      </c>
      <c r="H3" s="84">
        <f t="shared" ref="H3:H25" si="2">SUM(G3/J3)</f>
        <v>1.3587962962962963E-2</v>
      </c>
      <c r="I3" s="51">
        <f>SUM(C3+E3+G3)</f>
        <v>2.1722222222222225</v>
      </c>
      <c r="J3" s="7">
        <v>30</v>
      </c>
      <c r="K3" s="26" t="str">
        <f t="shared" ref="K3:K24" si="3" xml:space="preserve"> TEXT(J3-I3, "[H]:MM:SS")</f>
        <v>667:52:00</v>
      </c>
      <c r="L3" s="27">
        <f t="shared" ref="L3:L25" si="4">SUM(K3/J3)</f>
        <v>0.92759259259259264</v>
      </c>
    </row>
    <row r="4" spans="1:12" ht="16.5" thickBot="1" x14ac:dyDescent="0.3">
      <c r="A4" s="9" t="s">
        <v>2</v>
      </c>
      <c r="B4" s="12" t="s">
        <v>88</v>
      </c>
      <c r="C4" s="87">
        <v>0.3611111111111111</v>
      </c>
      <c r="D4" s="84">
        <f t="shared" si="0"/>
        <v>1.2037037037037037E-2</v>
      </c>
      <c r="E4" s="85">
        <v>0</v>
      </c>
      <c r="F4" s="84">
        <f t="shared" si="1"/>
        <v>0</v>
      </c>
      <c r="G4" s="87">
        <v>0.20972222222222225</v>
      </c>
      <c r="H4" s="84">
        <f t="shared" si="2"/>
        <v>6.9907407407407418E-3</v>
      </c>
      <c r="I4" s="51">
        <f t="shared" ref="I4:I25" si="5">SUM(C4+E4+G4)</f>
        <v>0.5708333333333333</v>
      </c>
      <c r="J4" s="7">
        <v>30</v>
      </c>
      <c r="K4" s="26" t="str">
        <f t="shared" si="3"/>
        <v>706:18:00</v>
      </c>
      <c r="L4" s="27">
        <f t="shared" si="4"/>
        <v>0.98097222222222213</v>
      </c>
    </row>
    <row r="5" spans="1:12" ht="16.5" thickBot="1" x14ac:dyDescent="0.3">
      <c r="A5" s="9" t="s">
        <v>48</v>
      </c>
      <c r="B5" s="12" t="s">
        <v>69</v>
      </c>
      <c r="C5" s="87">
        <v>1.8055555555555557E-2</v>
      </c>
      <c r="D5" s="84">
        <f t="shared" si="0"/>
        <v>6.018518518518519E-4</v>
      </c>
      <c r="E5" s="85">
        <v>0</v>
      </c>
      <c r="F5" s="84">
        <f t="shared" si="1"/>
        <v>0</v>
      </c>
      <c r="G5" s="87">
        <v>0.16666666666666666</v>
      </c>
      <c r="H5" s="84">
        <f t="shared" si="2"/>
        <v>5.5555555555555549E-3</v>
      </c>
      <c r="I5" s="51">
        <f t="shared" si="5"/>
        <v>0.1847222222222222</v>
      </c>
      <c r="J5" s="7">
        <v>30</v>
      </c>
      <c r="K5" s="26" t="str">
        <f t="shared" si="3"/>
        <v>715:34:00</v>
      </c>
      <c r="L5" s="27">
        <f t="shared" si="4"/>
        <v>0.99384259259259267</v>
      </c>
    </row>
    <row r="6" spans="1:12" ht="16.5" thickBot="1" x14ac:dyDescent="0.3">
      <c r="A6" s="9" t="s">
        <v>5</v>
      </c>
      <c r="B6" s="12" t="s">
        <v>89</v>
      </c>
      <c r="C6" s="85">
        <v>0</v>
      </c>
      <c r="D6" s="84">
        <f t="shared" si="0"/>
        <v>0</v>
      </c>
      <c r="E6" s="87">
        <v>3.2638888888888891E-2</v>
      </c>
      <c r="F6" s="84">
        <f t="shared" si="1"/>
        <v>1.0879629629629631E-3</v>
      </c>
      <c r="G6" s="85">
        <v>0</v>
      </c>
      <c r="H6" s="84">
        <f t="shared" si="2"/>
        <v>0</v>
      </c>
      <c r="I6" s="51">
        <f t="shared" si="5"/>
        <v>3.2638888888888891E-2</v>
      </c>
      <c r="J6" s="7">
        <v>30</v>
      </c>
      <c r="K6" s="26" t="str">
        <f t="shared" si="3"/>
        <v>719:13:00</v>
      </c>
      <c r="L6" s="27">
        <f t="shared" si="4"/>
        <v>0.99891203703703713</v>
      </c>
    </row>
    <row r="7" spans="1:12" ht="16.5" thickBot="1" x14ac:dyDescent="0.3">
      <c r="A7" s="9" t="s">
        <v>7</v>
      </c>
      <c r="B7" s="12" t="s">
        <v>90</v>
      </c>
      <c r="C7" s="85">
        <v>0</v>
      </c>
      <c r="D7" s="84">
        <f t="shared" si="0"/>
        <v>0</v>
      </c>
      <c r="E7" s="87">
        <v>0.13055555555555556</v>
      </c>
      <c r="F7" s="84">
        <f t="shared" si="1"/>
        <v>4.3518518518518524E-3</v>
      </c>
      <c r="G7" s="85">
        <v>0</v>
      </c>
      <c r="H7" s="84">
        <f t="shared" si="2"/>
        <v>0</v>
      </c>
      <c r="I7" s="51">
        <f t="shared" si="5"/>
        <v>0.13055555555555556</v>
      </c>
      <c r="J7" s="7">
        <v>30</v>
      </c>
      <c r="K7" s="26" t="str">
        <f t="shared" si="3"/>
        <v>716:52:00</v>
      </c>
      <c r="L7" s="27">
        <f t="shared" si="4"/>
        <v>0.99564814814814817</v>
      </c>
    </row>
    <row r="8" spans="1:12" ht="16.5" thickBot="1" x14ac:dyDescent="0.3">
      <c r="A8" s="9" t="s">
        <v>9</v>
      </c>
      <c r="B8" s="12" t="s">
        <v>70</v>
      </c>
      <c r="C8" s="87">
        <v>0.1111111111111111</v>
      </c>
      <c r="D8" s="84">
        <f t="shared" si="0"/>
        <v>3.7037037037037034E-3</v>
      </c>
      <c r="E8" s="85">
        <v>0</v>
      </c>
      <c r="F8" s="84">
        <f t="shared" si="1"/>
        <v>0</v>
      </c>
      <c r="G8" s="87">
        <v>0.14583333333333334</v>
      </c>
      <c r="H8" s="84">
        <f t="shared" si="2"/>
        <v>4.8611111111111112E-3</v>
      </c>
      <c r="I8" s="51">
        <f t="shared" si="5"/>
        <v>0.25694444444444442</v>
      </c>
      <c r="J8" s="7">
        <v>30</v>
      </c>
      <c r="K8" s="26" t="str">
        <f t="shared" si="3"/>
        <v>713:50:00</v>
      </c>
      <c r="L8" s="27">
        <f t="shared" si="4"/>
        <v>0.99143518518518525</v>
      </c>
    </row>
    <row r="9" spans="1:12" ht="16.5" thickBot="1" x14ac:dyDescent="0.3">
      <c r="A9" s="9" t="s">
        <v>11</v>
      </c>
      <c r="B9" s="12" t="s">
        <v>71</v>
      </c>
      <c r="C9" s="87">
        <v>1.372222222222222</v>
      </c>
      <c r="D9" s="84">
        <f t="shared" si="0"/>
        <v>4.5740740740740735E-2</v>
      </c>
      <c r="E9" s="85">
        <v>0</v>
      </c>
      <c r="F9" s="84">
        <f t="shared" si="1"/>
        <v>0</v>
      </c>
      <c r="G9" s="87">
        <v>0.25277777777777777</v>
      </c>
      <c r="H9" s="84">
        <f t="shared" si="2"/>
        <v>8.4259259259259253E-3</v>
      </c>
      <c r="I9" s="51">
        <f t="shared" si="5"/>
        <v>1.6249999999999998</v>
      </c>
      <c r="J9" s="7">
        <v>30</v>
      </c>
      <c r="K9" s="26" t="str">
        <f t="shared" si="3"/>
        <v>681:00:00</v>
      </c>
      <c r="L9" s="27">
        <f t="shared" si="4"/>
        <v>0.9458333333333333</v>
      </c>
    </row>
    <row r="10" spans="1:12" ht="16.5" thickBot="1" x14ac:dyDescent="0.3">
      <c r="A10" s="9" t="s">
        <v>13</v>
      </c>
      <c r="B10" s="12" t="s">
        <v>72</v>
      </c>
      <c r="C10" s="85">
        <v>0</v>
      </c>
      <c r="D10" s="84">
        <f t="shared" si="0"/>
        <v>0</v>
      </c>
      <c r="E10" s="85">
        <v>0</v>
      </c>
      <c r="F10" s="84">
        <f t="shared" si="1"/>
        <v>0</v>
      </c>
      <c r="G10" s="85">
        <v>0</v>
      </c>
      <c r="H10" s="84">
        <f t="shared" si="2"/>
        <v>0</v>
      </c>
      <c r="I10" s="51">
        <f t="shared" si="5"/>
        <v>0</v>
      </c>
      <c r="J10" s="7">
        <v>30</v>
      </c>
      <c r="K10" s="26" t="str">
        <f t="shared" si="3"/>
        <v>720:00:00</v>
      </c>
      <c r="L10" s="27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85">
        <v>0</v>
      </c>
      <c r="D11" s="84">
        <f t="shared" si="0"/>
        <v>0</v>
      </c>
      <c r="E11" s="85">
        <v>0</v>
      </c>
      <c r="F11" s="84">
        <f t="shared" si="1"/>
        <v>0</v>
      </c>
      <c r="G11" s="85">
        <v>0</v>
      </c>
      <c r="H11" s="84">
        <f t="shared" si="2"/>
        <v>0</v>
      </c>
      <c r="I11" s="51">
        <f t="shared" si="5"/>
        <v>0</v>
      </c>
      <c r="J11" s="7">
        <v>30</v>
      </c>
      <c r="K11" s="26" t="str">
        <f t="shared" si="3"/>
        <v>720:00:00</v>
      </c>
      <c r="L11" s="27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85">
        <v>0</v>
      </c>
      <c r="D12" s="84">
        <f t="shared" si="0"/>
        <v>0</v>
      </c>
      <c r="E12" s="85">
        <v>0</v>
      </c>
      <c r="F12" s="84">
        <f t="shared" si="1"/>
        <v>0</v>
      </c>
      <c r="G12" s="85">
        <v>0</v>
      </c>
      <c r="H12" s="84">
        <f t="shared" si="2"/>
        <v>0</v>
      </c>
      <c r="I12" s="51">
        <f t="shared" si="5"/>
        <v>0</v>
      </c>
      <c r="J12" s="7">
        <v>30</v>
      </c>
      <c r="K12" s="26" t="str">
        <f t="shared" si="3"/>
        <v>720:00:00</v>
      </c>
      <c r="L12" s="27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85">
        <v>0</v>
      </c>
      <c r="D13" s="84">
        <f t="shared" si="0"/>
        <v>0</v>
      </c>
      <c r="E13" s="85">
        <v>0</v>
      </c>
      <c r="F13" s="84">
        <f t="shared" si="1"/>
        <v>0</v>
      </c>
      <c r="G13" s="87">
        <v>2.0833333333333332E-2</v>
      </c>
      <c r="H13" s="84">
        <f t="shared" si="2"/>
        <v>6.9444444444444436E-4</v>
      </c>
      <c r="I13" s="51">
        <f t="shared" si="5"/>
        <v>2.0833333333333332E-2</v>
      </c>
      <c r="J13" s="7">
        <v>30</v>
      </c>
      <c r="K13" s="26" t="str">
        <f t="shared" si="3"/>
        <v>719:30:00</v>
      </c>
      <c r="L13" s="27">
        <f t="shared" si="4"/>
        <v>0.99930555555555556</v>
      </c>
    </row>
    <row r="14" spans="1:12" ht="16.5" thickBot="1" x14ac:dyDescent="0.3">
      <c r="A14" s="9" t="s">
        <v>50</v>
      </c>
      <c r="B14" s="12" t="s">
        <v>74</v>
      </c>
      <c r="C14" s="85">
        <v>0</v>
      </c>
      <c r="D14" s="84">
        <f t="shared" si="0"/>
        <v>0</v>
      </c>
      <c r="E14" s="85">
        <v>0</v>
      </c>
      <c r="F14" s="84">
        <f t="shared" si="1"/>
        <v>0</v>
      </c>
      <c r="G14" s="85">
        <v>0</v>
      </c>
      <c r="H14" s="84">
        <f t="shared" si="2"/>
        <v>0</v>
      </c>
      <c r="I14" s="51">
        <f t="shared" si="5"/>
        <v>0</v>
      </c>
      <c r="J14" s="7">
        <v>30</v>
      </c>
      <c r="K14" s="26" t="str">
        <f t="shared" si="3"/>
        <v>720:00:00</v>
      </c>
      <c r="L14" s="27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87">
        <v>0.71944444444444444</v>
      </c>
      <c r="D15" s="84">
        <f t="shared" si="0"/>
        <v>2.3981481481481482E-2</v>
      </c>
      <c r="E15" s="87">
        <v>0.28680555555555554</v>
      </c>
      <c r="F15" s="84">
        <f t="shared" si="1"/>
        <v>9.5601851851851837E-3</v>
      </c>
      <c r="G15" s="87">
        <v>0.30486111111111114</v>
      </c>
      <c r="H15" s="84">
        <f t="shared" si="2"/>
        <v>1.0162037037037037E-2</v>
      </c>
      <c r="I15" s="51">
        <f t="shared" si="5"/>
        <v>1.3111111111111113</v>
      </c>
      <c r="J15" s="7">
        <v>30</v>
      </c>
      <c r="K15" s="26" t="str">
        <f t="shared" si="3"/>
        <v>688:32:00</v>
      </c>
      <c r="L15" s="27">
        <f t="shared" si="4"/>
        <v>0.9562962962962962</v>
      </c>
    </row>
    <row r="16" spans="1:12" ht="16.5" thickBot="1" x14ac:dyDescent="0.3">
      <c r="A16" s="9" t="s">
        <v>23</v>
      </c>
      <c r="B16" s="12" t="s">
        <v>76</v>
      </c>
      <c r="C16" s="87">
        <v>1.8222222222222224</v>
      </c>
      <c r="D16" s="84">
        <f t="shared" si="0"/>
        <v>6.0740740740740748E-2</v>
      </c>
      <c r="E16" s="85">
        <v>0</v>
      </c>
      <c r="F16" s="84">
        <f t="shared" si="1"/>
        <v>0</v>
      </c>
      <c r="G16" s="85">
        <v>0</v>
      </c>
      <c r="H16" s="84">
        <f t="shared" si="2"/>
        <v>0</v>
      </c>
      <c r="I16" s="51">
        <f t="shared" si="5"/>
        <v>1.8222222222222224</v>
      </c>
      <c r="J16" s="7">
        <v>30</v>
      </c>
      <c r="K16" s="26" t="str">
        <f t="shared" si="3"/>
        <v>676:16:00</v>
      </c>
      <c r="L16" s="27">
        <f t="shared" si="4"/>
        <v>0.93925925925925924</v>
      </c>
    </row>
    <row r="17" spans="1:12" ht="16.5" thickBot="1" x14ac:dyDescent="0.3">
      <c r="A17" s="9" t="s">
        <v>25</v>
      </c>
      <c r="B17" s="12" t="s">
        <v>77</v>
      </c>
      <c r="C17" s="85">
        <v>0</v>
      </c>
      <c r="D17" s="84">
        <f t="shared" si="0"/>
        <v>0</v>
      </c>
      <c r="E17" s="85">
        <v>0</v>
      </c>
      <c r="F17" s="84">
        <f t="shared" si="1"/>
        <v>0</v>
      </c>
      <c r="G17" s="87">
        <v>0.78263888888888888</v>
      </c>
      <c r="H17" s="84">
        <f t="shared" si="2"/>
        <v>2.6087962962962962E-2</v>
      </c>
      <c r="I17" s="51">
        <f t="shared" si="5"/>
        <v>0.78263888888888888</v>
      </c>
      <c r="J17" s="7">
        <v>30</v>
      </c>
      <c r="K17" s="26" t="str">
        <f t="shared" si="3"/>
        <v>701:13:00</v>
      </c>
      <c r="L17" s="27">
        <f t="shared" si="4"/>
        <v>0.9739120370370371</v>
      </c>
    </row>
    <row r="18" spans="1:12" ht="16.5" thickBot="1" x14ac:dyDescent="0.3">
      <c r="A18" s="9" t="s">
        <v>27</v>
      </c>
      <c r="B18" s="12" t="s">
        <v>78</v>
      </c>
      <c r="C18" s="87">
        <v>6.25E-2</v>
      </c>
      <c r="D18" s="84">
        <f t="shared" si="0"/>
        <v>2.0833333333333333E-3</v>
      </c>
      <c r="E18" s="85">
        <v>0</v>
      </c>
      <c r="F18" s="84">
        <f t="shared" si="1"/>
        <v>0</v>
      </c>
      <c r="G18" s="85">
        <v>0</v>
      </c>
      <c r="H18" s="84">
        <f t="shared" si="2"/>
        <v>0</v>
      </c>
      <c r="I18" s="51">
        <f t="shared" si="5"/>
        <v>6.25E-2</v>
      </c>
      <c r="J18" s="7">
        <v>30</v>
      </c>
      <c r="K18" s="26" t="str">
        <f t="shared" si="3"/>
        <v>718:30:00</v>
      </c>
      <c r="L18" s="27">
        <f t="shared" si="4"/>
        <v>0.99791666666666667</v>
      </c>
    </row>
    <row r="19" spans="1:12" ht="16.5" thickBot="1" x14ac:dyDescent="0.3">
      <c r="A19" s="9" t="s">
        <v>30</v>
      </c>
      <c r="B19" s="12" t="s">
        <v>93</v>
      </c>
      <c r="C19" s="85">
        <v>0</v>
      </c>
      <c r="D19" s="84">
        <f t="shared" si="0"/>
        <v>0</v>
      </c>
      <c r="E19" s="85">
        <v>0</v>
      </c>
      <c r="F19" s="84">
        <f t="shared" si="1"/>
        <v>0</v>
      </c>
      <c r="G19" s="87">
        <v>0.28333333333333333</v>
      </c>
      <c r="H19" s="84">
        <f t="shared" si="2"/>
        <v>9.4444444444444445E-3</v>
      </c>
      <c r="I19" s="51">
        <f t="shared" si="5"/>
        <v>0.28333333333333333</v>
      </c>
      <c r="J19" s="7">
        <v>30</v>
      </c>
      <c r="K19" s="26" t="str">
        <f t="shared" si="3"/>
        <v>713:12:00</v>
      </c>
      <c r="L19" s="27">
        <f t="shared" si="4"/>
        <v>0.99055555555555563</v>
      </c>
    </row>
    <row r="20" spans="1:12" ht="16.5" thickBot="1" x14ac:dyDescent="0.3">
      <c r="A20" s="9" t="s">
        <v>32</v>
      </c>
      <c r="B20" s="12" t="s">
        <v>79</v>
      </c>
      <c r="C20" s="85">
        <v>0</v>
      </c>
      <c r="D20" s="84">
        <f t="shared" si="0"/>
        <v>0</v>
      </c>
      <c r="E20" s="85">
        <v>0</v>
      </c>
      <c r="F20" s="84">
        <f t="shared" si="1"/>
        <v>0</v>
      </c>
      <c r="G20" s="85">
        <v>0</v>
      </c>
      <c r="H20" s="84">
        <f t="shared" si="2"/>
        <v>0</v>
      </c>
      <c r="I20" s="51">
        <f t="shared" si="5"/>
        <v>0</v>
      </c>
      <c r="J20" s="7">
        <v>30</v>
      </c>
      <c r="K20" s="26" t="str">
        <f t="shared" si="3"/>
        <v>720:00:00</v>
      </c>
      <c r="L20" s="27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87">
        <v>0.8</v>
      </c>
      <c r="D21" s="84">
        <f t="shared" si="0"/>
        <v>2.6666666666666668E-2</v>
      </c>
      <c r="E21" s="85">
        <v>0</v>
      </c>
      <c r="F21" s="84">
        <f t="shared" si="1"/>
        <v>0</v>
      </c>
      <c r="G21" s="85">
        <v>0</v>
      </c>
      <c r="H21" s="84">
        <f t="shared" si="2"/>
        <v>0</v>
      </c>
      <c r="I21" s="51">
        <f t="shared" si="5"/>
        <v>0.8</v>
      </c>
      <c r="J21" s="7">
        <v>30</v>
      </c>
      <c r="K21" s="26" t="str">
        <f t="shared" si="3"/>
        <v>700:48:00</v>
      </c>
      <c r="L21" s="27">
        <f t="shared" si="4"/>
        <v>0.97333333333333327</v>
      </c>
    </row>
    <row r="22" spans="1:12" ht="16.5" thickBot="1" x14ac:dyDescent="0.3">
      <c r="A22" s="9" t="s">
        <v>36</v>
      </c>
      <c r="B22" s="12" t="s">
        <v>81</v>
      </c>
      <c r="C22" s="85">
        <v>0</v>
      </c>
      <c r="D22" s="84">
        <f t="shared" si="0"/>
        <v>0</v>
      </c>
      <c r="E22" s="85">
        <v>0</v>
      </c>
      <c r="F22" s="84">
        <f t="shared" si="1"/>
        <v>0</v>
      </c>
      <c r="G22" s="85">
        <v>0</v>
      </c>
      <c r="H22" s="84">
        <f t="shared" si="2"/>
        <v>0</v>
      </c>
      <c r="I22" s="51">
        <f t="shared" si="5"/>
        <v>0</v>
      </c>
      <c r="J22" s="7">
        <v>30</v>
      </c>
      <c r="K22" s="26" t="str">
        <f t="shared" si="3"/>
        <v>720:00:00</v>
      </c>
      <c r="L22" s="27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85">
        <v>0</v>
      </c>
      <c r="D23" s="84">
        <f t="shared" si="0"/>
        <v>0</v>
      </c>
      <c r="E23" s="85">
        <v>0</v>
      </c>
      <c r="F23" s="84">
        <f t="shared" si="1"/>
        <v>0</v>
      </c>
      <c r="G23" s="85">
        <v>0</v>
      </c>
      <c r="H23" s="84">
        <f t="shared" si="2"/>
        <v>0</v>
      </c>
      <c r="I23" s="51">
        <f t="shared" si="5"/>
        <v>0</v>
      </c>
      <c r="J23" s="7">
        <v>30</v>
      </c>
      <c r="K23" s="26" t="str">
        <f t="shared" si="3"/>
        <v>720:00:00</v>
      </c>
      <c r="L23" s="27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85">
        <v>0</v>
      </c>
      <c r="D24" s="84">
        <f t="shared" si="0"/>
        <v>0</v>
      </c>
      <c r="E24" s="85">
        <v>0</v>
      </c>
      <c r="F24" s="84">
        <f t="shared" si="1"/>
        <v>0</v>
      </c>
      <c r="G24" s="85">
        <v>0</v>
      </c>
      <c r="H24" s="84">
        <f t="shared" si="2"/>
        <v>0</v>
      </c>
      <c r="I24" s="51">
        <f t="shared" si="5"/>
        <v>0</v>
      </c>
      <c r="J24" s="7">
        <v>30</v>
      </c>
      <c r="K24" s="26" t="str">
        <f t="shared" si="3"/>
        <v>720:00:00</v>
      </c>
      <c r="L24" s="27">
        <f t="shared" si="4"/>
        <v>1</v>
      </c>
    </row>
    <row r="25" spans="1:12" ht="16.5" thickBot="1" x14ac:dyDescent="0.3">
      <c r="A25" s="12" t="s">
        <v>42</v>
      </c>
      <c r="B25" s="46"/>
      <c r="C25" s="86">
        <f>SUM(C3:C24)</f>
        <v>6.9652777777777777</v>
      </c>
      <c r="D25" s="84">
        <f t="shared" si="0"/>
        <v>1.0553451178451178E-2</v>
      </c>
      <c r="E25" s="86">
        <f>SUM(E3:E24)</f>
        <v>0.51597222222222228</v>
      </c>
      <c r="F25" s="84">
        <f t="shared" si="1"/>
        <v>7.817760942760944E-4</v>
      </c>
      <c r="G25" s="86">
        <f>SUM(G3:G24)</f>
        <v>2.5743055555555552</v>
      </c>
      <c r="H25" s="84">
        <f t="shared" si="2"/>
        <v>3.9004629629629623E-3</v>
      </c>
      <c r="I25" s="51">
        <f t="shared" si="5"/>
        <v>10.055555555555555</v>
      </c>
      <c r="J25" s="7">
        <f>SUM(J3:J24)</f>
        <v>660</v>
      </c>
      <c r="K25" s="26">
        <f xml:space="preserve"> SUM(J25-I25)</f>
        <v>649.94444444444446</v>
      </c>
      <c r="L25" s="45">
        <f t="shared" si="4"/>
        <v>0.98476430976430973</v>
      </c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48" t="s">
        <v>47</v>
      </c>
      <c r="E35" s="111"/>
      <c r="G35" s="114"/>
    </row>
    <row r="36" spans="1:8" ht="16.5" thickBot="1" x14ac:dyDescent="0.3">
      <c r="A36" s="64" t="s">
        <v>27</v>
      </c>
      <c r="B36" s="12" t="s">
        <v>94</v>
      </c>
      <c r="C36" s="88">
        <v>3.5208333333333339</v>
      </c>
      <c r="D36" s="43">
        <f>SUM(C36/F36)</f>
        <v>0.11736111111111112</v>
      </c>
      <c r="E36" s="62">
        <f>SUM(C36)</f>
        <v>3.5208333333333339</v>
      </c>
      <c r="F36" s="51">
        <v>30</v>
      </c>
      <c r="G36" s="62" t="str">
        <f xml:space="preserve"> TEXT(F36-E36, "[H]:MM:SS")</f>
        <v>635:30:00</v>
      </c>
      <c r="H36" s="53">
        <f>SUM(G36/F36)</f>
        <v>0.88263888888888897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9" sqref="O19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5" width="10.7109375" customWidth="1"/>
    <col min="6" max="6" width="13" customWidth="1"/>
    <col min="7" max="7" width="12.28515625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2" ht="50.1" customHeight="1" thickBot="1" x14ac:dyDescent="0.25">
      <c r="A1" s="119">
        <v>41974</v>
      </c>
      <c r="B1" s="120"/>
      <c r="C1" s="115" t="s">
        <v>45</v>
      </c>
      <c r="D1" s="123"/>
      <c r="E1" s="115" t="s">
        <v>44</v>
      </c>
      <c r="F1" s="123"/>
      <c r="G1" s="115" t="s">
        <v>43</v>
      </c>
      <c r="H1" s="116"/>
      <c r="I1" s="117" t="s">
        <v>66</v>
      </c>
      <c r="J1" s="18"/>
      <c r="K1" s="22" t="s">
        <v>52</v>
      </c>
      <c r="L1" s="44" t="s">
        <v>65</v>
      </c>
    </row>
    <row r="2" spans="1:12" ht="16.5" customHeight="1" thickBot="1" x14ac:dyDescent="0.25">
      <c r="A2" s="121"/>
      <c r="B2" s="122"/>
      <c r="C2" s="47" t="s">
        <v>46</v>
      </c>
      <c r="D2" s="47" t="s">
        <v>47</v>
      </c>
      <c r="E2" s="47" t="s">
        <v>46</v>
      </c>
      <c r="F2" s="47" t="s">
        <v>47</v>
      </c>
      <c r="G2" s="47" t="s">
        <v>46</v>
      </c>
      <c r="H2" s="48" t="s">
        <v>47</v>
      </c>
      <c r="I2" s="118"/>
      <c r="J2" s="21"/>
      <c r="K2" s="23"/>
      <c r="L2" s="17"/>
    </row>
    <row r="3" spans="1:12" ht="16.5" thickBot="1" x14ac:dyDescent="0.3">
      <c r="A3" s="9" t="s">
        <v>0</v>
      </c>
      <c r="B3" s="12" t="s">
        <v>68</v>
      </c>
      <c r="C3" s="89">
        <v>1.7604166666666665</v>
      </c>
      <c r="D3" s="90">
        <f>SUM(C3/J3)</f>
        <v>5.6787634408602149E-2</v>
      </c>
      <c r="E3" s="100">
        <v>0</v>
      </c>
      <c r="F3" s="90">
        <f t="shared" ref="F3:F17" si="0">SUM(E3/J3)</f>
        <v>0</v>
      </c>
      <c r="G3" s="96">
        <v>0.84444444444444433</v>
      </c>
      <c r="H3" s="90">
        <f t="shared" ref="H3:H24" si="1">SUM(G3/J3)</f>
        <v>2.7240143369175622E-2</v>
      </c>
      <c r="I3" s="67">
        <f>SUM(C3+E3+G3)</f>
        <v>2.6048611111111111</v>
      </c>
      <c r="J3" s="7">
        <v>31</v>
      </c>
      <c r="K3" s="26" t="str">
        <f t="shared" ref="K3:K24" si="2" xml:space="preserve"> TEXT(J3-I3, "[H]:MM:SS")</f>
        <v>681:29:00</v>
      </c>
      <c r="L3" s="27">
        <f t="shared" ref="L3:L24" si="3">SUM(K3/J3)</f>
        <v>0.9159722222222223</v>
      </c>
    </row>
    <row r="4" spans="1:12" ht="16.5" thickBot="1" x14ac:dyDescent="0.3">
      <c r="A4" s="9" t="s">
        <v>2</v>
      </c>
      <c r="B4" s="12" t="s">
        <v>88</v>
      </c>
      <c r="C4" s="91">
        <v>1.0625</v>
      </c>
      <c r="D4" s="92">
        <f t="shared" ref="D4:D25" si="4">SUM(C4/J4)</f>
        <v>3.4274193548387094E-2</v>
      </c>
      <c r="E4" s="93">
        <v>0</v>
      </c>
      <c r="F4" s="92">
        <f t="shared" si="0"/>
        <v>0</v>
      </c>
      <c r="G4" s="97">
        <v>0.1361111111111111</v>
      </c>
      <c r="H4" s="92">
        <f t="shared" si="1"/>
        <v>4.3906810035842288E-3</v>
      </c>
      <c r="I4" s="67">
        <f t="shared" ref="I4:I25" si="5">SUM(C4+E4+G4)</f>
        <v>1.1986111111111111</v>
      </c>
      <c r="J4" s="7">
        <v>31</v>
      </c>
      <c r="K4" s="26" t="str">
        <f t="shared" si="2"/>
        <v>715:14:00</v>
      </c>
      <c r="L4" s="27">
        <f t="shared" si="3"/>
        <v>0.96133512544802868</v>
      </c>
    </row>
    <row r="5" spans="1:12" ht="16.5" thickBot="1" x14ac:dyDescent="0.3">
      <c r="A5" s="9" t="s">
        <v>48</v>
      </c>
      <c r="B5" s="12" t="s">
        <v>69</v>
      </c>
      <c r="C5" s="93">
        <v>0</v>
      </c>
      <c r="D5" s="92">
        <f t="shared" si="4"/>
        <v>0</v>
      </c>
      <c r="E5" s="93">
        <v>0</v>
      </c>
      <c r="F5" s="92">
        <f t="shared" si="0"/>
        <v>0</v>
      </c>
      <c r="G5" s="98">
        <v>0</v>
      </c>
      <c r="H5" s="92">
        <f t="shared" si="1"/>
        <v>0</v>
      </c>
      <c r="I5" s="67">
        <f t="shared" si="5"/>
        <v>0</v>
      </c>
      <c r="J5" s="7">
        <v>31</v>
      </c>
      <c r="K5" s="26" t="str">
        <f t="shared" si="2"/>
        <v>744:00:00</v>
      </c>
      <c r="L5" s="27">
        <f t="shared" si="3"/>
        <v>1</v>
      </c>
    </row>
    <row r="6" spans="1:12" ht="16.5" thickBot="1" x14ac:dyDescent="0.3">
      <c r="A6" s="9" t="s">
        <v>5</v>
      </c>
      <c r="B6" s="12" t="s">
        <v>89</v>
      </c>
      <c r="C6" s="93">
        <v>0</v>
      </c>
      <c r="D6" s="92">
        <f t="shared" si="4"/>
        <v>0</v>
      </c>
      <c r="E6" s="93">
        <v>0</v>
      </c>
      <c r="F6" s="92">
        <f t="shared" si="0"/>
        <v>0</v>
      </c>
      <c r="G6" s="97">
        <v>3.8194444444444441E-2</v>
      </c>
      <c r="H6" s="92">
        <f t="shared" si="1"/>
        <v>1.2320788530465949E-3</v>
      </c>
      <c r="I6" s="67">
        <f t="shared" si="5"/>
        <v>3.8194444444444441E-2</v>
      </c>
      <c r="J6" s="7">
        <v>31</v>
      </c>
      <c r="K6" s="26" t="str">
        <f t="shared" si="2"/>
        <v>743:05:00</v>
      </c>
      <c r="L6" s="27">
        <f t="shared" si="3"/>
        <v>0.99876792114695345</v>
      </c>
    </row>
    <row r="7" spans="1:12" ht="16.5" thickBot="1" x14ac:dyDescent="0.3">
      <c r="A7" s="9" t="s">
        <v>7</v>
      </c>
      <c r="B7" s="12" t="s">
        <v>90</v>
      </c>
      <c r="C7" s="91">
        <v>0.18611111111111112</v>
      </c>
      <c r="D7" s="92">
        <f>SUM(C7/J7)</f>
        <v>6.0035842293906811E-3</v>
      </c>
      <c r="E7" s="91">
        <v>1.0416666666666666E-2</v>
      </c>
      <c r="F7" s="92">
        <f t="shared" si="0"/>
        <v>3.3602150537634406E-4</v>
      </c>
      <c r="G7" s="97">
        <v>0.1111111111111111</v>
      </c>
      <c r="H7" s="92">
        <f t="shared" si="1"/>
        <v>3.5842293906810036E-3</v>
      </c>
      <c r="I7" s="67">
        <f t="shared" si="5"/>
        <v>0.30763888888888891</v>
      </c>
      <c r="J7" s="7">
        <v>31</v>
      </c>
      <c r="K7" s="26" t="str">
        <f t="shared" si="2"/>
        <v>736:37:00</v>
      </c>
      <c r="L7" s="27">
        <f t="shared" si="3"/>
        <v>0.99007616487455197</v>
      </c>
    </row>
    <row r="8" spans="1:12" ht="16.5" thickBot="1" x14ac:dyDescent="0.3">
      <c r="A8" s="9" t="s">
        <v>9</v>
      </c>
      <c r="B8" s="12" t="s">
        <v>70</v>
      </c>
      <c r="C8" s="91">
        <v>0.2013888888888889</v>
      </c>
      <c r="D8" s="92">
        <f t="shared" si="4"/>
        <v>6.4964157706093196E-3</v>
      </c>
      <c r="E8" s="91">
        <v>0.15416666666666667</v>
      </c>
      <c r="F8" s="92">
        <f t="shared" si="0"/>
        <v>4.9731182795698927E-3</v>
      </c>
      <c r="G8" s="97">
        <v>0.2</v>
      </c>
      <c r="H8" s="92">
        <f t="shared" si="1"/>
        <v>6.4516129032258064E-3</v>
      </c>
      <c r="I8" s="67">
        <f t="shared" si="5"/>
        <v>0.55555555555555558</v>
      </c>
      <c r="J8" s="7">
        <v>31</v>
      </c>
      <c r="K8" s="26" t="str">
        <f t="shared" si="2"/>
        <v>730:40:00</v>
      </c>
      <c r="L8" s="27">
        <f t="shared" si="3"/>
        <v>0.98207885304659492</v>
      </c>
    </row>
    <row r="9" spans="1:12" ht="16.5" thickBot="1" x14ac:dyDescent="0.3">
      <c r="A9" s="9" t="s">
        <v>11</v>
      </c>
      <c r="B9" s="12" t="s">
        <v>71</v>
      </c>
      <c r="C9" s="93">
        <v>0</v>
      </c>
      <c r="D9" s="92">
        <f t="shared" si="4"/>
        <v>0</v>
      </c>
      <c r="E9" s="93">
        <v>0</v>
      </c>
      <c r="F9" s="92">
        <f t="shared" si="0"/>
        <v>0</v>
      </c>
      <c r="G9" s="97">
        <v>7.6388888888888895E-2</v>
      </c>
      <c r="H9" s="92">
        <f t="shared" si="1"/>
        <v>2.4641577060931902E-3</v>
      </c>
      <c r="I9" s="67">
        <f t="shared" si="5"/>
        <v>7.6388888888888895E-2</v>
      </c>
      <c r="J9" s="7">
        <v>31</v>
      </c>
      <c r="K9" s="26" t="str">
        <f t="shared" si="2"/>
        <v>742:10:00</v>
      </c>
      <c r="L9" s="27">
        <f t="shared" si="3"/>
        <v>0.99753584229390679</v>
      </c>
    </row>
    <row r="10" spans="1:12" ht="16.5" thickBot="1" x14ac:dyDescent="0.3">
      <c r="A10" s="9" t="s">
        <v>13</v>
      </c>
      <c r="B10" s="12" t="s">
        <v>72</v>
      </c>
      <c r="C10" s="93">
        <v>0</v>
      </c>
      <c r="D10" s="92">
        <f t="shared" si="4"/>
        <v>0</v>
      </c>
      <c r="E10" s="93">
        <v>0</v>
      </c>
      <c r="F10" s="92">
        <f t="shared" si="0"/>
        <v>0</v>
      </c>
      <c r="G10" s="98">
        <v>0</v>
      </c>
      <c r="H10" s="92">
        <f t="shared" si="1"/>
        <v>0</v>
      </c>
      <c r="I10" s="67">
        <f t="shared" si="5"/>
        <v>0</v>
      </c>
      <c r="J10" s="7">
        <v>31</v>
      </c>
      <c r="K10" s="26" t="str">
        <f t="shared" si="2"/>
        <v>744:00:00</v>
      </c>
      <c r="L10" s="27">
        <f t="shared" si="3"/>
        <v>1</v>
      </c>
    </row>
    <row r="11" spans="1:12" ht="16.5" thickBot="1" x14ac:dyDescent="0.3">
      <c r="A11" s="9" t="s">
        <v>15</v>
      </c>
      <c r="B11" s="12" t="s">
        <v>91</v>
      </c>
      <c r="C11" s="93">
        <v>0</v>
      </c>
      <c r="D11" s="92">
        <f t="shared" si="4"/>
        <v>0</v>
      </c>
      <c r="E11" s="93">
        <v>0</v>
      </c>
      <c r="F11" s="92">
        <f t="shared" si="0"/>
        <v>0</v>
      </c>
      <c r="G11" s="98">
        <v>0</v>
      </c>
      <c r="H11" s="92">
        <f t="shared" si="1"/>
        <v>0</v>
      </c>
      <c r="I11" s="67">
        <f t="shared" si="5"/>
        <v>0</v>
      </c>
      <c r="J11" s="7">
        <v>31</v>
      </c>
      <c r="K11" s="26" t="str">
        <f t="shared" si="2"/>
        <v>744:00:00</v>
      </c>
      <c r="L11" s="27">
        <f t="shared" si="3"/>
        <v>1</v>
      </c>
    </row>
    <row r="12" spans="1:12" ht="16.5" thickBot="1" x14ac:dyDescent="0.3">
      <c r="A12" s="9" t="s">
        <v>17</v>
      </c>
      <c r="B12" s="12" t="s">
        <v>92</v>
      </c>
      <c r="C12" s="93">
        <v>0</v>
      </c>
      <c r="D12" s="92">
        <f t="shared" si="4"/>
        <v>0</v>
      </c>
      <c r="E12" s="93">
        <v>0</v>
      </c>
      <c r="F12" s="92">
        <f t="shared" si="0"/>
        <v>0</v>
      </c>
      <c r="G12" s="98">
        <v>0</v>
      </c>
      <c r="H12" s="92">
        <f t="shared" si="1"/>
        <v>0</v>
      </c>
      <c r="I12" s="67">
        <f t="shared" si="5"/>
        <v>0</v>
      </c>
      <c r="J12" s="7">
        <v>31</v>
      </c>
      <c r="K12" s="26" t="str">
        <f t="shared" si="2"/>
        <v>744:00:00</v>
      </c>
      <c r="L12" s="27">
        <f t="shared" si="3"/>
        <v>1</v>
      </c>
    </row>
    <row r="13" spans="1:12" ht="16.5" thickBot="1" x14ac:dyDescent="0.3">
      <c r="A13" s="9" t="s">
        <v>49</v>
      </c>
      <c r="B13" s="12" t="s">
        <v>73</v>
      </c>
      <c r="C13" s="93">
        <v>0</v>
      </c>
      <c r="D13" s="92">
        <f t="shared" si="4"/>
        <v>0</v>
      </c>
      <c r="E13" s="93">
        <v>0</v>
      </c>
      <c r="F13" s="92">
        <f t="shared" si="0"/>
        <v>0</v>
      </c>
      <c r="G13" s="98">
        <v>0</v>
      </c>
      <c r="H13" s="92">
        <f t="shared" si="1"/>
        <v>0</v>
      </c>
      <c r="I13" s="67">
        <f t="shared" si="5"/>
        <v>0</v>
      </c>
      <c r="J13" s="7">
        <v>31</v>
      </c>
      <c r="K13" s="26" t="str">
        <f t="shared" si="2"/>
        <v>744:00:00</v>
      </c>
      <c r="L13" s="27">
        <f t="shared" si="3"/>
        <v>1</v>
      </c>
    </row>
    <row r="14" spans="1:12" ht="16.5" thickBot="1" x14ac:dyDescent="0.3">
      <c r="A14" s="9" t="s">
        <v>50</v>
      </c>
      <c r="B14" s="12" t="s">
        <v>74</v>
      </c>
      <c r="C14" s="93">
        <v>0</v>
      </c>
      <c r="D14" s="92">
        <f t="shared" si="4"/>
        <v>0</v>
      </c>
      <c r="E14" s="93">
        <v>0</v>
      </c>
      <c r="F14" s="92">
        <f t="shared" si="0"/>
        <v>0</v>
      </c>
      <c r="G14" s="98">
        <v>0</v>
      </c>
      <c r="H14" s="92">
        <f t="shared" si="1"/>
        <v>0</v>
      </c>
      <c r="I14" s="67">
        <f t="shared" si="5"/>
        <v>0</v>
      </c>
      <c r="J14" s="7">
        <v>31</v>
      </c>
      <c r="K14" s="26" t="str">
        <f t="shared" si="2"/>
        <v>744:00:00</v>
      </c>
      <c r="L14" s="27">
        <f t="shared" si="3"/>
        <v>1</v>
      </c>
    </row>
    <row r="15" spans="1:12" ht="16.5" thickBot="1" x14ac:dyDescent="0.3">
      <c r="A15" s="9" t="s">
        <v>21</v>
      </c>
      <c r="B15" s="12" t="s">
        <v>75</v>
      </c>
      <c r="C15" s="91">
        <v>1.5277777777777777E-2</v>
      </c>
      <c r="D15" s="92">
        <f t="shared" si="4"/>
        <v>4.9283154121863794E-4</v>
      </c>
      <c r="E15" s="91">
        <v>0.1111111111111111</v>
      </c>
      <c r="F15" s="92">
        <f t="shared" si="0"/>
        <v>3.5842293906810036E-3</v>
      </c>
      <c r="G15" s="97">
        <v>0.23541666666666666</v>
      </c>
      <c r="H15" s="92">
        <f t="shared" si="1"/>
        <v>7.5940860215053764E-3</v>
      </c>
      <c r="I15" s="67">
        <f t="shared" si="5"/>
        <v>0.36180555555555555</v>
      </c>
      <c r="J15" s="7">
        <v>31</v>
      </c>
      <c r="K15" s="26" t="str">
        <f t="shared" si="2"/>
        <v>735:19:00</v>
      </c>
      <c r="L15" s="27">
        <f t="shared" si="3"/>
        <v>0.98832885304659512</v>
      </c>
    </row>
    <row r="16" spans="1:12" ht="16.5" thickBot="1" x14ac:dyDescent="0.3">
      <c r="A16" s="9" t="s">
        <v>23</v>
      </c>
      <c r="B16" s="12" t="s">
        <v>76</v>
      </c>
      <c r="C16" s="91">
        <v>1.3812500000000001</v>
      </c>
      <c r="D16" s="92">
        <f t="shared" si="4"/>
        <v>4.4556451612903232E-2</v>
      </c>
      <c r="E16" s="93">
        <v>0</v>
      </c>
      <c r="F16" s="92">
        <f t="shared" si="0"/>
        <v>0</v>
      </c>
      <c r="G16" s="98">
        <v>0</v>
      </c>
      <c r="H16" s="92">
        <f t="shared" si="1"/>
        <v>0</v>
      </c>
      <c r="I16" s="67">
        <f t="shared" si="5"/>
        <v>1.3812500000000001</v>
      </c>
      <c r="J16" s="7">
        <v>31</v>
      </c>
      <c r="K16" s="26" t="str">
        <f t="shared" si="2"/>
        <v>710:51:00</v>
      </c>
      <c r="L16" s="27">
        <f t="shared" si="3"/>
        <v>0.95544354838709689</v>
      </c>
    </row>
    <row r="17" spans="1:12" ht="16.5" thickBot="1" x14ac:dyDescent="0.3">
      <c r="A17" s="9" t="s">
        <v>25</v>
      </c>
      <c r="B17" s="12" t="s">
        <v>77</v>
      </c>
      <c r="C17" s="91">
        <v>5.2083333333333336E-2</v>
      </c>
      <c r="D17" s="92">
        <f t="shared" si="4"/>
        <v>1.6801075268817205E-3</v>
      </c>
      <c r="E17" s="93">
        <v>0</v>
      </c>
      <c r="F17" s="92">
        <f t="shared" si="0"/>
        <v>0</v>
      </c>
      <c r="G17" s="97">
        <v>1.1909722222222223</v>
      </c>
      <c r="H17" s="92">
        <f t="shared" si="1"/>
        <v>3.8418458781362012E-2</v>
      </c>
      <c r="I17" s="67">
        <f t="shared" si="5"/>
        <v>1.2430555555555556</v>
      </c>
      <c r="J17" s="7">
        <v>31</v>
      </c>
      <c r="K17" s="26" t="str">
        <f t="shared" si="2"/>
        <v>714:10:00</v>
      </c>
      <c r="L17" s="27">
        <f t="shared" si="3"/>
        <v>0.95990143369175618</v>
      </c>
    </row>
    <row r="18" spans="1:12" ht="16.5" thickBot="1" x14ac:dyDescent="0.3">
      <c r="A18" s="9" t="s">
        <v>27</v>
      </c>
      <c r="B18" s="12" t="s">
        <v>78</v>
      </c>
      <c r="C18" s="93">
        <v>0</v>
      </c>
      <c r="D18" s="92">
        <f t="shared" si="4"/>
        <v>0</v>
      </c>
      <c r="E18" s="93">
        <v>0</v>
      </c>
      <c r="F18" s="92">
        <f t="shared" ref="F18:F25" si="6">SUM(E18/J18)</f>
        <v>0</v>
      </c>
      <c r="G18" s="98">
        <v>0</v>
      </c>
      <c r="H18" s="92">
        <f t="shared" si="1"/>
        <v>0</v>
      </c>
      <c r="I18" s="67">
        <f t="shared" si="5"/>
        <v>0</v>
      </c>
      <c r="J18" s="7">
        <v>31</v>
      </c>
      <c r="K18" s="26" t="str">
        <f t="shared" si="2"/>
        <v>744:00:00</v>
      </c>
      <c r="L18" s="27">
        <f t="shared" si="3"/>
        <v>1</v>
      </c>
    </row>
    <row r="19" spans="1:12" ht="16.5" thickBot="1" x14ac:dyDescent="0.3">
      <c r="A19" s="9" t="s">
        <v>30</v>
      </c>
      <c r="B19" s="12" t="s">
        <v>93</v>
      </c>
      <c r="C19" s="91">
        <v>2.7777777777777776E-2</v>
      </c>
      <c r="D19" s="92">
        <f t="shared" si="4"/>
        <v>8.960573476702509E-4</v>
      </c>
      <c r="E19" s="93">
        <v>0</v>
      </c>
      <c r="F19" s="92">
        <f t="shared" si="6"/>
        <v>0</v>
      </c>
      <c r="G19" s="97">
        <v>0.14166666666666666</v>
      </c>
      <c r="H19" s="92">
        <f t="shared" si="1"/>
        <v>4.5698924731182797E-3</v>
      </c>
      <c r="I19" s="67">
        <f t="shared" si="5"/>
        <v>0.16944444444444445</v>
      </c>
      <c r="J19" s="7">
        <v>31</v>
      </c>
      <c r="K19" s="26" t="str">
        <f t="shared" si="2"/>
        <v>739:56:00</v>
      </c>
      <c r="L19" s="27">
        <f t="shared" si="3"/>
        <v>0.99453405017921137</v>
      </c>
    </row>
    <row r="20" spans="1:12" ht="16.5" thickBot="1" x14ac:dyDescent="0.3">
      <c r="A20" s="9" t="s">
        <v>32</v>
      </c>
      <c r="B20" s="12" t="s">
        <v>79</v>
      </c>
      <c r="C20" s="93">
        <v>0</v>
      </c>
      <c r="D20" s="92">
        <f t="shared" si="4"/>
        <v>0</v>
      </c>
      <c r="E20" s="93">
        <v>0</v>
      </c>
      <c r="F20" s="92">
        <f t="shared" si="6"/>
        <v>0</v>
      </c>
      <c r="G20" s="97">
        <v>9.5833333333333326E-2</v>
      </c>
      <c r="H20" s="92">
        <f t="shared" si="1"/>
        <v>3.0913978494623655E-3</v>
      </c>
      <c r="I20" s="67">
        <f t="shared" si="5"/>
        <v>9.5833333333333326E-2</v>
      </c>
      <c r="J20" s="7">
        <v>31</v>
      </c>
      <c r="K20" s="26" t="str">
        <f t="shared" si="2"/>
        <v>741:42:00</v>
      </c>
      <c r="L20" s="27">
        <f t="shared" si="3"/>
        <v>0.99690860215053767</v>
      </c>
    </row>
    <row r="21" spans="1:12" ht="16.5" thickBot="1" x14ac:dyDescent="0.3">
      <c r="A21" s="9" t="s">
        <v>34</v>
      </c>
      <c r="B21" s="12" t="s">
        <v>80</v>
      </c>
      <c r="C21" s="93">
        <v>0</v>
      </c>
      <c r="D21" s="92">
        <f t="shared" si="4"/>
        <v>0</v>
      </c>
      <c r="E21" s="93">
        <v>0</v>
      </c>
      <c r="F21" s="92">
        <f t="shared" si="6"/>
        <v>0</v>
      </c>
      <c r="G21" s="97">
        <v>2.0833333333333332E-2</v>
      </c>
      <c r="H21" s="92">
        <f t="shared" si="1"/>
        <v>6.7204301075268812E-4</v>
      </c>
      <c r="I21" s="67">
        <f t="shared" si="5"/>
        <v>2.0833333333333332E-2</v>
      </c>
      <c r="J21" s="7">
        <v>31</v>
      </c>
      <c r="K21" s="26" t="str">
        <f t="shared" si="2"/>
        <v>743:30:00</v>
      </c>
      <c r="L21" s="27">
        <f t="shared" si="3"/>
        <v>0.99932795698924737</v>
      </c>
    </row>
    <row r="22" spans="1:12" ht="16.5" thickBot="1" x14ac:dyDescent="0.3">
      <c r="A22" s="9" t="s">
        <v>36</v>
      </c>
      <c r="B22" s="12" t="s">
        <v>81</v>
      </c>
      <c r="C22" s="93">
        <v>0</v>
      </c>
      <c r="D22" s="92">
        <f t="shared" si="4"/>
        <v>0</v>
      </c>
      <c r="E22" s="93">
        <v>0</v>
      </c>
      <c r="F22" s="92">
        <f t="shared" si="6"/>
        <v>0</v>
      </c>
      <c r="G22" s="98">
        <v>0</v>
      </c>
      <c r="H22" s="92">
        <f t="shared" si="1"/>
        <v>0</v>
      </c>
      <c r="I22" s="67">
        <f t="shared" si="5"/>
        <v>0</v>
      </c>
      <c r="J22" s="7">
        <v>31</v>
      </c>
      <c r="K22" s="26" t="str">
        <f t="shared" si="2"/>
        <v>744:00:00</v>
      </c>
      <c r="L22" s="27">
        <f t="shared" si="3"/>
        <v>1</v>
      </c>
    </row>
    <row r="23" spans="1:12" ht="16.5" thickBot="1" x14ac:dyDescent="0.3">
      <c r="A23" s="9" t="s">
        <v>38</v>
      </c>
      <c r="B23" s="12" t="s">
        <v>82</v>
      </c>
      <c r="C23" s="93">
        <v>0</v>
      </c>
      <c r="D23" s="92">
        <f t="shared" si="4"/>
        <v>0</v>
      </c>
      <c r="E23" s="93">
        <v>0</v>
      </c>
      <c r="F23" s="92">
        <f t="shared" si="6"/>
        <v>0</v>
      </c>
      <c r="G23" s="98">
        <v>0</v>
      </c>
      <c r="H23" s="92">
        <f t="shared" si="1"/>
        <v>0</v>
      </c>
      <c r="I23" s="67">
        <f t="shared" si="5"/>
        <v>0</v>
      </c>
      <c r="J23" s="7">
        <v>31</v>
      </c>
      <c r="K23" s="26" t="str">
        <f t="shared" si="2"/>
        <v>744:00:00</v>
      </c>
      <c r="L23" s="27">
        <f t="shared" si="3"/>
        <v>1</v>
      </c>
    </row>
    <row r="24" spans="1:12" ht="16.5" thickBot="1" x14ac:dyDescent="0.3">
      <c r="A24" s="9" t="s">
        <v>40</v>
      </c>
      <c r="B24" s="12" t="s">
        <v>83</v>
      </c>
      <c r="C24" s="94">
        <v>0</v>
      </c>
      <c r="D24" s="95">
        <f t="shared" si="4"/>
        <v>0</v>
      </c>
      <c r="E24" s="94">
        <v>0</v>
      </c>
      <c r="F24" s="95">
        <f t="shared" si="6"/>
        <v>0</v>
      </c>
      <c r="G24" s="99">
        <v>0</v>
      </c>
      <c r="H24" s="95">
        <f t="shared" si="1"/>
        <v>0</v>
      </c>
      <c r="I24" s="67">
        <f t="shared" si="5"/>
        <v>0</v>
      </c>
      <c r="J24" s="7">
        <v>31</v>
      </c>
      <c r="K24" s="26" t="str">
        <f t="shared" si="2"/>
        <v>744:00:00</v>
      </c>
      <c r="L24" s="27">
        <f t="shared" si="3"/>
        <v>1</v>
      </c>
    </row>
    <row r="25" spans="1:12" ht="16.5" thickBot="1" x14ac:dyDescent="0.3">
      <c r="A25" s="12" t="s">
        <v>42</v>
      </c>
      <c r="B25" s="13"/>
      <c r="C25" s="73">
        <f>SUM(C3:C24)</f>
        <v>4.686805555555555</v>
      </c>
      <c r="D25" s="74">
        <f t="shared" si="4"/>
        <v>6.8721489084392299E-3</v>
      </c>
      <c r="E25" s="73">
        <f>SUM(E3:E24)</f>
        <v>0.27569444444444446</v>
      </c>
      <c r="F25" s="74">
        <f t="shared" si="6"/>
        <v>4.0424405343760184E-4</v>
      </c>
      <c r="G25" s="73">
        <f>SUM(G3:G24)</f>
        <v>3.0909722222222222</v>
      </c>
      <c r="H25" s="74">
        <f>SUM(G25/J25)</f>
        <v>4.5322173346366897E-3</v>
      </c>
      <c r="I25" s="26">
        <f t="shared" si="5"/>
        <v>8.0534722222222221</v>
      </c>
      <c r="J25" s="7">
        <f>SUM(J3:J24)</f>
        <v>682</v>
      </c>
      <c r="K25" s="26">
        <f xml:space="preserve"> SUM(J25-I25)</f>
        <v>673.94652777777776</v>
      </c>
      <c r="L25" s="45">
        <f>SUM(K25/J25)</f>
        <v>0.98819138970348641</v>
      </c>
    </row>
    <row r="26" spans="1:12" x14ac:dyDescent="0.2">
      <c r="D26" s="5"/>
    </row>
    <row r="31" spans="1:12" ht="13.5" thickBot="1" x14ac:dyDescent="0.25">
      <c r="C31" s="63" t="s">
        <v>85</v>
      </c>
    </row>
    <row r="32" spans="1:12" x14ac:dyDescent="0.2">
      <c r="E32" s="109" t="s">
        <v>86</v>
      </c>
      <c r="G32" s="112" t="s">
        <v>87</v>
      </c>
    </row>
    <row r="33" spans="1:8" ht="13.5" thickBot="1" x14ac:dyDescent="0.25">
      <c r="E33" s="110"/>
      <c r="G33" s="113"/>
    </row>
    <row r="34" spans="1:8" ht="13.5" thickBot="1" x14ac:dyDescent="0.25">
      <c r="C34" s="115" t="s">
        <v>84</v>
      </c>
      <c r="D34" s="116"/>
      <c r="E34" s="110"/>
      <c r="G34" s="113"/>
    </row>
    <row r="35" spans="1:8" ht="13.5" thickBot="1" x14ac:dyDescent="0.25">
      <c r="C35" s="47" t="s">
        <v>46</v>
      </c>
      <c r="D35" s="20" t="s">
        <v>47</v>
      </c>
      <c r="E35" s="111"/>
      <c r="G35" s="114"/>
    </row>
    <row r="36" spans="1:8" ht="16.5" thickBot="1" x14ac:dyDescent="0.3">
      <c r="A36" s="64" t="s">
        <v>27</v>
      </c>
      <c r="B36" s="9" t="s">
        <v>94</v>
      </c>
      <c r="C36" s="30">
        <v>2.5708333333333337</v>
      </c>
      <c r="D36" s="61">
        <f>SUM(C36/F36)</f>
        <v>8.2930107526881736E-2</v>
      </c>
      <c r="E36" s="62">
        <f>SUM(C36)</f>
        <v>2.5708333333333337</v>
      </c>
      <c r="F36" s="51">
        <v>31</v>
      </c>
      <c r="G36" s="62" t="str">
        <f xml:space="preserve"> TEXT(F36-E36, "[H]:MM:SS")</f>
        <v>682:18:00</v>
      </c>
      <c r="H36" s="53">
        <f>SUM(G36/F36)</f>
        <v>0.91706989247311821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FRS Document" ma:contentTypeID="0x010100E1CC3F4493E0FC4D8466E5A01983787500BDDF98AE9C58FC4FBA45D4BF82E2704A" ma:contentTypeVersion="4" ma:contentTypeDescription="" ma:contentTypeScope="" ma:versionID="a7ddb0f555aedcd8dd8079732f6c9b38">
  <xsd:schema xmlns:xsd="http://www.w3.org/2001/XMLSchema" xmlns:xs="http://www.w3.org/2001/XMLSchema" xmlns:p="http://schemas.microsoft.com/office/2006/metadata/properties" xmlns:ns2="a74abe98-04d6-4650-a86d-b684cd679024" targetNamespace="http://schemas.microsoft.com/office/2006/metadata/properties" ma:root="true" ma:fieldsID="761438eee5ba61a81369b9b711901ccc" ns2:_="">
    <xsd:import namespace="a74abe98-04d6-4650-a86d-b684cd679024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be98-04d6-4650-a86d-b684cd679024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8" nillable="true" ma:taxonomy="true" ma:internalName="b133dadb792242fe9b5669aa8757600b" ma:taxonomyFieldName="SFRSTopic" ma:displayName="Topic" ma:readOnly="false" ma:default="" ma:fieldId="{b133dadb-7922-42fe-9b56-69aa8757600b}" ma:taxonomyMulti="true" ma:sspId="15cec8fd-eede-43ea-a7f7-e4f4e18d2a8d" ma:termSetId="eae722c5-96a9-4af1-a721-0837f8bdce06" ma:anchorId="949c01f9-08a4-4d2c-ac69-99c962a8204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bb9692f-feb8-4715-b750-74d5a69fc1f2}" ma:internalName="TaxCatchAll" ma:showField="CatchAllData" ma:web="ca27d50b-e4e0-4e70-a985-47863a0f7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bb9692f-feb8-4715-b750-74d5a69fc1f2}" ma:internalName="TaxCatchAllLabel" ma:readOnly="true" ma:showField="CatchAllDataLabel" ma:web="ca27d50b-e4e0-4e70-a985-47863a0f7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15cec8fd-eede-43ea-a7f7-e4f4e18d2a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5cec8fd-eede-43ea-a7f7-e4f4e18d2a8d" ContentTypeId="0x010100E1CC3F4493E0FC4D8466E5A01983787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a74abe98-04d6-4650-a86d-b684cd679024">
      <Terms xmlns="http://schemas.microsoft.com/office/infopath/2007/PartnerControls"/>
    </b133dadb792242fe9b5669aa8757600b>
    <TaxCatchAll xmlns="a74abe98-04d6-4650-a86d-b684cd679024"/>
    <TaxKeywordTaxHTField xmlns="a74abe98-04d6-4650-a86d-b684cd67902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69E869DC-A5B8-4452-B3AD-C4253B754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abe98-04d6-4650-a86d-b684cd679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AFB9C-D44C-4ED5-A3BC-DA72028099E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4E9C220-CAD9-446C-932D-8B5EC03541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7A0E6C-4B61-4D7E-BEFC-EC20ACF3F15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0B326C1-7617-4E37-9B92-FCB3778B1E14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a74abe98-04d6-4650-a86d-b684cd67902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lastModifiedBy>Louise Goodhead</cp:lastModifiedBy>
  <cp:lastPrinted>2009-09-06T12:35:36Z</cp:lastPrinted>
  <dcterms:created xsi:type="dcterms:W3CDTF">2001-04-14T20:59:12Z</dcterms:created>
  <dcterms:modified xsi:type="dcterms:W3CDTF">2016-05-12T12:17:46Z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0x010100E1CC3F4493E0FC4D8466E5A01983787500BDDF98AE9C58FC4FBA45D4BF82E2704A</vt:lpwstr>
  </property>
  <property fmtid="{D5CDD505-2E9C-101B-9397-08002B2CF9AE}" pid="3" name="TaxKeyword">
    <vt:lpwstr/>
  </property>
  <property fmtid="{D5CDD505-2E9C-101B-9397-08002B2CF9AE}" pid="4" name="SFRSTopic">
    <vt:lpwstr/>
  </property>
</Properties>
</file>