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105" activeTab="11"/>
  </bookViews>
  <sheets>
    <sheet name="APR" sheetId="12" r:id="rId1"/>
    <sheet name="MAY" sheetId="11" r:id="rId2"/>
    <sheet name="JUN" sheetId="10" r:id="rId3"/>
    <sheet name="JUL" sheetId="9" r:id="rId4"/>
    <sheet name="AUG" sheetId="8" r:id="rId5"/>
    <sheet name="SEP" sheetId="7" r:id="rId6"/>
    <sheet name="OCT" sheetId="6" r:id="rId7"/>
    <sheet name="NOV" sheetId="5" r:id="rId8"/>
    <sheet name="DEC" sheetId="1" r:id="rId9"/>
    <sheet name="JAN" sheetId="2" r:id="rId10"/>
    <sheet name="FEB" sheetId="13" r:id="rId11"/>
    <sheet name="MAR" sheetId="3" r:id="rId12"/>
    <sheet name="Annual" sheetId="14" r:id="rId13"/>
  </sheets>
  <definedNames>
    <definedName name="_xlnm.Print_Area" localSheetId="0">APR!$A$1:$N$25</definedName>
    <definedName name="_xlnm.Print_Area" localSheetId="4">AUG!$A$1:$N$25</definedName>
    <definedName name="_xlnm.Print_Area" localSheetId="8">DEC!$A$1:$N$25</definedName>
    <definedName name="_xlnm.Print_Area" localSheetId="10">FEB!$A$1:$N$25</definedName>
    <definedName name="_xlnm.Print_Area" localSheetId="9">JAN!$A$1:$N$25</definedName>
    <definedName name="_xlnm.Print_Area" localSheetId="3">JUL!$A$1:$N$25</definedName>
    <definedName name="_xlnm.Print_Area" localSheetId="2">JUN!$A$1:$N$25</definedName>
    <definedName name="_xlnm.Print_Area" localSheetId="11">MAR!$A$1:$N$25</definedName>
    <definedName name="_xlnm.Print_Area" localSheetId="1">MAY!$A$1:$N$25</definedName>
    <definedName name="_xlnm.Print_Area" localSheetId="7">NOV!$A$1:$N$25</definedName>
    <definedName name="_xlnm.Print_Area" localSheetId="6">OCT!$A$1:$N$25</definedName>
    <definedName name="_xlnm.Print_Area" localSheetId="5">SEP!$A$1:$N$25</definedName>
  </definedName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H24" i="3" l="1"/>
  <c r="F24" i="3"/>
  <c r="D24" i="3"/>
  <c r="H23" i="3"/>
  <c r="F23" i="3"/>
  <c r="D23" i="3"/>
  <c r="H22" i="3"/>
  <c r="F22" i="3"/>
  <c r="D22" i="3"/>
  <c r="H21" i="3"/>
  <c r="F21" i="3"/>
  <c r="D21" i="3"/>
  <c r="H20" i="3"/>
  <c r="F20" i="3"/>
  <c r="D20" i="3"/>
  <c r="H19" i="3"/>
  <c r="F19" i="3"/>
  <c r="D19" i="3"/>
  <c r="H18" i="3"/>
  <c r="F18" i="3"/>
  <c r="D18" i="3"/>
  <c r="H17" i="3"/>
  <c r="F17" i="3"/>
  <c r="D17" i="3"/>
  <c r="H16" i="3"/>
  <c r="F16" i="3"/>
  <c r="D16" i="3"/>
  <c r="H15" i="3"/>
  <c r="F15" i="3"/>
  <c r="D15" i="3"/>
  <c r="H14" i="3"/>
  <c r="F14" i="3"/>
  <c r="D14" i="3"/>
  <c r="H13" i="3"/>
  <c r="F13" i="3"/>
  <c r="D13" i="3"/>
  <c r="H12" i="3"/>
  <c r="F12" i="3"/>
  <c r="D12" i="3"/>
  <c r="H11" i="3"/>
  <c r="F11" i="3"/>
  <c r="D11" i="3"/>
  <c r="H10" i="3"/>
  <c r="F10" i="3"/>
  <c r="D10" i="3"/>
  <c r="H9" i="3"/>
  <c r="F9" i="3"/>
  <c r="D9" i="3"/>
  <c r="H8" i="3"/>
  <c r="F8" i="3"/>
  <c r="D8" i="3"/>
  <c r="H7" i="3"/>
  <c r="F7" i="3"/>
  <c r="D7" i="3"/>
  <c r="H6" i="3"/>
  <c r="F6" i="3"/>
  <c r="D6" i="3"/>
  <c r="H5" i="3"/>
  <c r="F5" i="3"/>
  <c r="D5" i="3"/>
  <c r="H4" i="3"/>
  <c r="F4" i="3"/>
  <c r="D4" i="3"/>
  <c r="H3" i="3"/>
  <c r="F3" i="3"/>
  <c r="D3" i="3"/>
  <c r="H24" i="13"/>
  <c r="F24" i="13"/>
  <c r="D24" i="13"/>
  <c r="H23" i="13"/>
  <c r="F23" i="13"/>
  <c r="D23" i="13"/>
  <c r="H22" i="13"/>
  <c r="F22" i="13"/>
  <c r="D22" i="13"/>
  <c r="H21" i="13"/>
  <c r="F21" i="13"/>
  <c r="D21" i="13"/>
  <c r="H20" i="13"/>
  <c r="F20" i="13"/>
  <c r="D20" i="13"/>
  <c r="H19" i="13"/>
  <c r="F19" i="13"/>
  <c r="D19" i="13"/>
  <c r="H18" i="13"/>
  <c r="F18" i="13"/>
  <c r="D18" i="13"/>
  <c r="H17" i="13"/>
  <c r="F17" i="13"/>
  <c r="D17" i="13"/>
  <c r="H16" i="13"/>
  <c r="F16" i="13"/>
  <c r="D16" i="13"/>
  <c r="H15" i="13"/>
  <c r="F15" i="13"/>
  <c r="D15" i="13"/>
  <c r="H14" i="13"/>
  <c r="F14" i="13"/>
  <c r="D14" i="13"/>
  <c r="H13" i="13"/>
  <c r="F13" i="13"/>
  <c r="D13" i="13"/>
  <c r="H12" i="13"/>
  <c r="F12" i="13"/>
  <c r="D12" i="13"/>
  <c r="H11" i="13"/>
  <c r="F11" i="13"/>
  <c r="D11" i="13"/>
  <c r="H10" i="13"/>
  <c r="F10" i="13"/>
  <c r="D10" i="13"/>
  <c r="H9" i="13"/>
  <c r="F9" i="13"/>
  <c r="D9" i="13"/>
  <c r="H8" i="13"/>
  <c r="F8" i="13"/>
  <c r="D8" i="13"/>
  <c r="H7" i="13"/>
  <c r="F7" i="13"/>
  <c r="D7" i="13"/>
  <c r="H6" i="13"/>
  <c r="F6" i="13"/>
  <c r="D6" i="13"/>
  <c r="H5" i="13"/>
  <c r="F5" i="13"/>
  <c r="D5" i="13"/>
  <c r="H4" i="13"/>
  <c r="F4" i="13"/>
  <c r="D4" i="13"/>
  <c r="H3" i="13"/>
  <c r="F3" i="13"/>
  <c r="D3" i="13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H4" i="2"/>
  <c r="F4" i="2"/>
  <c r="H3" i="2"/>
  <c r="F3" i="2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  <c r="H6" i="1"/>
  <c r="F6" i="1"/>
  <c r="D6" i="1"/>
  <c r="H5" i="1"/>
  <c r="F5" i="1"/>
  <c r="D5" i="1"/>
  <c r="H4" i="1"/>
  <c r="F4" i="1"/>
  <c r="D4" i="1"/>
  <c r="H3" i="1"/>
  <c r="F3" i="1"/>
  <c r="D3" i="1"/>
  <c r="H24" i="5"/>
  <c r="F24" i="5"/>
  <c r="D24" i="5"/>
  <c r="H23" i="5"/>
  <c r="F23" i="5"/>
  <c r="D23" i="5"/>
  <c r="H22" i="5"/>
  <c r="F22" i="5"/>
  <c r="D22" i="5"/>
  <c r="H21" i="5"/>
  <c r="F21" i="5"/>
  <c r="D21" i="5"/>
  <c r="H20" i="5"/>
  <c r="F20" i="5"/>
  <c r="D20" i="5"/>
  <c r="H19" i="5"/>
  <c r="F19" i="5"/>
  <c r="D19" i="5"/>
  <c r="H18" i="5"/>
  <c r="F18" i="5"/>
  <c r="D18" i="5"/>
  <c r="H17" i="5"/>
  <c r="F17" i="5"/>
  <c r="D17" i="5"/>
  <c r="H16" i="5"/>
  <c r="F16" i="5"/>
  <c r="D16" i="5"/>
  <c r="H15" i="5"/>
  <c r="F15" i="5"/>
  <c r="D15" i="5"/>
  <c r="H14" i="5"/>
  <c r="F14" i="5"/>
  <c r="D14" i="5"/>
  <c r="H13" i="5"/>
  <c r="F13" i="5"/>
  <c r="D13" i="5"/>
  <c r="H12" i="5"/>
  <c r="F12" i="5"/>
  <c r="D12" i="5"/>
  <c r="H11" i="5"/>
  <c r="F11" i="5"/>
  <c r="D11" i="5"/>
  <c r="H10" i="5"/>
  <c r="F10" i="5"/>
  <c r="D10" i="5"/>
  <c r="H9" i="5"/>
  <c r="F9" i="5"/>
  <c r="D9" i="5"/>
  <c r="H8" i="5"/>
  <c r="F8" i="5"/>
  <c r="D8" i="5"/>
  <c r="H7" i="5"/>
  <c r="F7" i="5"/>
  <c r="D7" i="5"/>
  <c r="H6" i="5"/>
  <c r="F6" i="5"/>
  <c r="D6" i="5"/>
  <c r="H5" i="5"/>
  <c r="F5" i="5"/>
  <c r="D5" i="5"/>
  <c r="H4" i="5"/>
  <c r="F4" i="5"/>
  <c r="D4" i="5"/>
  <c r="H3" i="5"/>
  <c r="F3" i="5"/>
  <c r="D3" i="5"/>
  <c r="H24" i="6"/>
  <c r="F24" i="6"/>
  <c r="D24" i="6"/>
  <c r="H23" i="6"/>
  <c r="F23" i="6"/>
  <c r="D23" i="6"/>
  <c r="H22" i="6"/>
  <c r="F22" i="6"/>
  <c r="D22" i="6"/>
  <c r="H21" i="6"/>
  <c r="F21" i="6"/>
  <c r="D21" i="6"/>
  <c r="H20" i="6"/>
  <c r="F20" i="6"/>
  <c r="D20" i="6"/>
  <c r="H19" i="6"/>
  <c r="F19" i="6"/>
  <c r="D19" i="6"/>
  <c r="H18" i="6"/>
  <c r="F18" i="6"/>
  <c r="D18" i="6"/>
  <c r="H17" i="6"/>
  <c r="F17" i="6"/>
  <c r="D17" i="6"/>
  <c r="H16" i="6"/>
  <c r="F16" i="6"/>
  <c r="D16" i="6"/>
  <c r="H15" i="6"/>
  <c r="F15" i="6"/>
  <c r="D15" i="6"/>
  <c r="H14" i="6"/>
  <c r="F14" i="6"/>
  <c r="D14" i="6"/>
  <c r="H13" i="6"/>
  <c r="F13" i="6"/>
  <c r="D13" i="6"/>
  <c r="H12" i="6"/>
  <c r="F12" i="6"/>
  <c r="D12" i="6"/>
  <c r="H11" i="6"/>
  <c r="F11" i="6"/>
  <c r="D11" i="6"/>
  <c r="H10" i="6"/>
  <c r="F10" i="6"/>
  <c r="D10" i="6"/>
  <c r="H9" i="6"/>
  <c r="F9" i="6"/>
  <c r="D9" i="6"/>
  <c r="H8" i="6"/>
  <c r="F8" i="6"/>
  <c r="D8" i="6"/>
  <c r="H7" i="6"/>
  <c r="F7" i="6"/>
  <c r="D7" i="6"/>
  <c r="H6" i="6"/>
  <c r="F6" i="6"/>
  <c r="D6" i="6"/>
  <c r="H5" i="6"/>
  <c r="F5" i="6"/>
  <c r="D5" i="6"/>
  <c r="H4" i="6"/>
  <c r="F4" i="6"/>
  <c r="D4" i="6"/>
  <c r="H3" i="6"/>
  <c r="F3" i="6"/>
  <c r="D3" i="6"/>
  <c r="H24" i="7"/>
  <c r="F24" i="7"/>
  <c r="D24" i="7"/>
  <c r="H23" i="7"/>
  <c r="F23" i="7"/>
  <c r="D23" i="7"/>
  <c r="H22" i="7"/>
  <c r="F22" i="7"/>
  <c r="D22" i="7"/>
  <c r="H21" i="7"/>
  <c r="F21" i="7"/>
  <c r="D21" i="7"/>
  <c r="H20" i="7"/>
  <c r="F20" i="7"/>
  <c r="D20" i="7"/>
  <c r="H19" i="7"/>
  <c r="F19" i="7"/>
  <c r="D19" i="7"/>
  <c r="H18" i="7"/>
  <c r="F18" i="7"/>
  <c r="D18" i="7"/>
  <c r="H17" i="7"/>
  <c r="F17" i="7"/>
  <c r="D17" i="7"/>
  <c r="H16" i="7"/>
  <c r="F16" i="7"/>
  <c r="D16" i="7"/>
  <c r="H15" i="7"/>
  <c r="F15" i="7"/>
  <c r="D15" i="7"/>
  <c r="H14" i="7"/>
  <c r="F14" i="7"/>
  <c r="D14" i="7"/>
  <c r="H13" i="7"/>
  <c r="F13" i="7"/>
  <c r="D13" i="7"/>
  <c r="H12" i="7"/>
  <c r="F12" i="7"/>
  <c r="D12" i="7"/>
  <c r="H11" i="7"/>
  <c r="F11" i="7"/>
  <c r="D11" i="7"/>
  <c r="H10" i="7"/>
  <c r="F10" i="7"/>
  <c r="D10" i="7"/>
  <c r="H9" i="7"/>
  <c r="F9" i="7"/>
  <c r="D9" i="7"/>
  <c r="H8" i="7"/>
  <c r="F8" i="7"/>
  <c r="D8" i="7"/>
  <c r="H7" i="7"/>
  <c r="F7" i="7"/>
  <c r="D7" i="7"/>
  <c r="H6" i="7"/>
  <c r="F6" i="7"/>
  <c r="D6" i="7"/>
  <c r="H5" i="7"/>
  <c r="F5" i="7"/>
  <c r="D5" i="7"/>
  <c r="H4" i="7"/>
  <c r="F4" i="7"/>
  <c r="D4" i="7"/>
  <c r="H3" i="7"/>
  <c r="F3" i="7"/>
  <c r="D3" i="7"/>
  <c r="J24" i="8"/>
  <c r="H24" i="8"/>
  <c r="F24" i="8"/>
  <c r="D24" i="8"/>
  <c r="J23" i="8"/>
  <c r="H23" i="8"/>
  <c r="F23" i="8"/>
  <c r="D23" i="8"/>
  <c r="J22" i="8"/>
  <c r="H22" i="8"/>
  <c r="F22" i="8"/>
  <c r="D22" i="8"/>
  <c r="J21" i="8"/>
  <c r="H21" i="8"/>
  <c r="F21" i="8"/>
  <c r="D21" i="8"/>
  <c r="J20" i="8"/>
  <c r="H20" i="8"/>
  <c r="F20" i="8"/>
  <c r="D20" i="8"/>
  <c r="J19" i="8"/>
  <c r="H19" i="8"/>
  <c r="F19" i="8"/>
  <c r="D19" i="8"/>
  <c r="J18" i="8"/>
  <c r="H18" i="8"/>
  <c r="F18" i="8"/>
  <c r="D18" i="8"/>
  <c r="J17" i="8"/>
  <c r="H17" i="8"/>
  <c r="F17" i="8"/>
  <c r="D17" i="8"/>
  <c r="J16" i="8"/>
  <c r="H16" i="8"/>
  <c r="F16" i="8"/>
  <c r="D16" i="8"/>
  <c r="J15" i="8"/>
  <c r="H15" i="8"/>
  <c r="F15" i="8"/>
  <c r="D15" i="8"/>
  <c r="J14" i="8"/>
  <c r="H14" i="8"/>
  <c r="F14" i="8"/>
  <c r="D14" i="8"/>
  <c r="J13" i="8"/>
  <c r="H13" i="8"/>
  <c r="F13" i="8"/>
  <c r="D13" i="8"/>
  <c r="J12" i="8"/>
  <c r="H12" i="8"/>
  <c r="F12" i="8"/>
  <c r="D12" i="8"/>
  <c r="J11" i="8"/>
  <c r="H11" i="8"/>
  <c r="F11" i="8"/>
  <c r="D11" i="8"/>
  <c r="J10" i="8"/>
  <c r="H10" i="8"/>
  <c r="F10" i="8"/>
  <c r="D10" i="8"/>
  <c r="J9" i="8"/>
  <c r="H9" i="8"/>
  <c r="F9" i="8"/>
  <c r="D9" i="8"/>
  <c r="J8" i="8"/>
  <c r="H8" i="8"/>
  <c r="F8" i="8"/>
  <c r="D8" i="8"/>
  <c r="J7" i="8"/>
  <c r="H7" i="8"/>
  <c r="F7" i="8"/>
  <c r="D7" i="8"/>
  <c r="J6" i="8"/>
  <c r="H6" i="8"/>
  <c r="F6" i="8"/>
  <c r="D6" i="8"/>
  <c r="J5" i="8"/>
  <c r="H5" i="8"/>
  <c r="F5" i="8"/>
  <c r="D5" i="8"/>
  <c r="J4" i="8"/>
  <c r="H4" i="8"/>
  <c r="F4" i="8"/>
  <c r="D4" i="8"/>
  <c r="J3" i="8"/>
  <c r="H3" i="8"/>
  <c r="F3" i="8"/>
  <c r="D3" i="8"/>
  <c r="G25" i="10"/>
  <c r="D31" i="2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4" i="9"/>
  <c r="H24" i="9"/>
  <c r="F24" i="9"/>
  <c r="D24" i="9"/>
  <c r="J23" i="9"/>
  <c r="H23" i="9"/>
  <c r="F23" i="9"/>
  <c r="D23" i="9"/>
  <c r="J22" i="9"/>
  <c r="H22" i="9"/>
  <c r="F22" i="9"/>
  <c r="D22" i="9"/>
  <c r="J21" i="9"/>
  <c r="H21" i="9"/>
  <c r="F21" i="9"/>
  <c r="D21" i="9"/>
  <c r="J20" i="9"/>
  <c r="H20" i="9"/>
  <c r="F20" i="9"/>
  <c r="D20" i="9"/>
  <c r="J19" i="9"/>
  <c r="H19" i="9"/>
  <c r="F19" i="9"/>
  <c r="D19" i="9"/>
  <c r="J18" i="9"/>
  <c r="H18" i="9"/>
  <c r="F18" i="9"/>
  <c r="D18" i="9"/>
  <c r="J17" i="9"/>
  <c r="H17" i="9"/>
  <c r="F17" i="9"/>
  <c r="D17" i="9"/>
  <c r="J16" i="9"/>
  <c r="H16" i="9"/>
  <c r="F16" i="9"/>
  <c r="D16" i="9"/>
  <c r="J15" i="9"/>
  <c r="H15" i="9"/>
  <c r="F15" i="9"/>
  <c r="D15" i="9"/>
  <c r="J14" i="9"/>
  <c r="H14" i="9"/>
  <c r="F14" i="9"/>
  <c r="D14" i="9"/>
  <c r="J13" i="9"/>
  <c r="H13" i="9"/>
  <c r="F13" i="9"/>
  <c r="D13" i="9"/>
  <c r="J12" i="9"/>
  <c r="H12" i="9"/>
  <c r="F12" i="9"/>
  <c r="D12" i="9"/>
  <c r="J11" i="9"/>
  <c r="H11" i="9"/>
  <c r="F11" i="9"/>
  <c r="D11" i="9"/>
  <c r="J10" i="9"/>
  <c r="H10" i="9"/>
  <c r="F10" i="9"/>
  <c r="D10" i="9"/>
  <c r="J9" i="9"/>
  <c r="H9" i="9"/>
  <c r="F9" i="9"/>
  <c r="D9" i="9"/>
  <c r="J8" i="9"/>
  <c r="H8" i="9"/>
  <c r="F8" i="9"/>
  <c r="D8" i="9"/>
  <c r="J7" i="9"/>
  <c r="H7" i="9"/>
  <c r="F7" i="9"/>
  <c r="D7" i="9"/>
  <c r="J6" i="9"/>
  <c r="H6" i="9"/>
  <c r="F6" i="9"/>
  <c r="D6" i="9"/>
  <c r="J5" i="9"/>
  <c r="H5" i="9"/>
  <c r="F5" i="9"/>
  <c r="D5" i="9"/>
  <c r="J4" i="9"/>
  <c r="H4" i="9"/>
  <c r="F4" i="9"/>
  <c r="D4" i="9"/>
  <c r="J3" i="9"/>
  <c r="H3" i="9"/>
  <c r="F3" i="9"/>
  <c r="D3" i="9"/>
  <c r="J24" i="10"/>
  <c r="H24" i="10"/>
  <c r="F24" i="10"/>
  <c r="D24" i="10"/>
  <c r="J23" i="10"/>
  <c r="H23" i="10"/>
  <c r="F23" i="10"/>
  <c r="D23" i="10"/>
  <c r="J22" i="10"/>
  <c r="H22" i="10"/>
  <c r="F22" i="10"/>
  <c r="D22" i="10"/>
  <c r="J21" i="10"/>
  <c r="H21" i="10"/>
  <c r="F21" i="10"/>
  <c r="D21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J15" i="10"/>
  <c r="H15" i="10"/>
  <c r="F15" i="10"/>
  <c r="D15" i="10"/>
  <c r="J14" i="10"/>
  <c r="H14" i="10"/>
  <c r="F14" i="10"/>
  <c r="D14" i="10"/>
  <c r="J13" i="10"/>
  <c r="H13" i="10"/>
  <c r="F13" i="10"/>
  <c r="D13" i="10"/>
  <c r="J12" i="10"/>
  <c r="H12" i="10"/>
  <c r="F12" i="10"/>
  <c r="D12" i="10"/>
  <c r="J11" i="10"/>
  <c r="H11" i="10"/>
  <c r="F11" i="10"/>
  <c r="D11" i="10"/>
  <c r="J10" i="10"/>
  <c r="H10" i="10"/>
  <c r="F10" i="10"/>
  <c r="D10" i="10"/>
  <c r="J9" i="10"/>
  <c r="H9" i="10"/>
  <c r="F9" i="10"/>
  <c r="D9" i="10"/>
  <c r="J8" i="10"/>
  <c r="H8" i="10"/>
  <c r="F8" i="10"/>
  <c r="D8" i="10"/>
  <c r="J7" i="10"/>
  <c r="H7" i="10"/>
  <c r="F7" i="10"/>
  <c r="D7" i="10"/>
  <c r="J6" i="10"/>
  <c r="H6" i="10"/>
  <c r="F6" i="10"/>
  <c r="D6" i="10"/>
  <c r="J5" i="10"/>
  <c r="H5" i="10"/>
  <c r="F5" i="10"/>
  <c r="D5" i="10"/>
  <c r="J4" i="10"/>
  <c r="H4" i="10"/>
  <c r="F4" i="10"/>
  <c r="D4" i="10"/>
  <c r="J3" i="10"/>
  <c r="H3" i="10"/>
  <c r="F3" i="10"/>
  <c r="D3" i="10"/>
  <c r="J24" i="11"/>
  <c r="H24" i="11"/>
  <c r="F24" i="11"/>
  <c r="D24" i="11"/>
  <c r="J23" i="11"/>
  <c r="H23" i="11"/>
  <c r="F23" i="11"/>
  <c r="D23" i="11"/>
  <c r="J22" i="11"/>
  <c r="H22" i="11"/>
  <c r="F22" i="11"/>
  <c r="D22" i="11"/>
  <c r="J21" i="11"/>
  <c r="H21" i="11"/>
  <c r="F21" i="11"/>
  <c r="D21" i="11"/>
  <c r="J20" i="11"/>
  <c r="H20" i="11"/>
  <c r="F20" i="11"/>
  <c r="D20" i="11"/>
  <c r="J19" i="11"/>
  <c r="H19" i="11"/>
  <c r="F19" i="11"/>
  <c r="D19" i="11"/>
  <c r="J18" i="11"/>
  <c r="H18" i="11"/>
  <c r="F18" i="11"/>
  <c r="D18" i="11"/>
  <c r="J17" i="11"/>
  <c r="H17" i="11"/>
  <c r="F17" i="11"/>
  <c r="D17" i="11"/>
  <c r="J16" i="11"/>
  <c r="H16" i="11"/>
  <c r="F16" i="11"/>
  <c r="D16" i="11"/>
  <c r="J15" i="11"/>
  <c r="H15" i="11"/>
  <c r="F15" i="11"/>
  <c r="D15" i="11"/>
  <c r="J14" i="11"/>
  <c r="H14" i="11"/>
  <c r="F14" i="11"/>
  <c r="D14" i="11"/>
  <c r="J13" i="11"/>
  <c r="H13" i="11"/>
  <c r="F13" i="11"/>
  <c r="D13" i="11"/>
  <c r="J12" i="11"/>
  <c r="H12" i="11"/>
  <c r="F12" i="11"/>
  <c r="D12" i="11"/>
  <c r="J11" i="11"/>
  <c r="H11" i="11"/>
  <c r="F11" i="11"/>
  <c r="D11" i="11"/>
  <c r="J10" i="11"/>
  <c r="H10" i="11"/>
  <c r="F10" i="11"/>
  <c r="D10" i="11"/>
  <c r="J9" i="11"/>
  <c r="H9" i="11"/>
  <c r="F9" i="11"/>
  <c r="D9" i="11"/>
  <c r="J8" i="11"/>
  <c r="H8" i="11"/>
  <c r="F8" i="11"/>
  <c r="D8" i="11"/>
  <c r="J7" i="11"/>
  <c r="H7" i="11"/>
  <c r="F7" i="11"/>
  <c r="D7" i="11"/>
  <c r="J6" i="11"/>
  <c r="H6" i="11"/>
  <c r="F6" i="11"/>
  <c r="D6" i="11"/>
  <c r="J5" i="11"/>
  <c r="H5" i="11"/>
  <c r="F5" i="11"/>
  <c r="D5" i="11"/>
  <c r="J4" i="11"/>
  <c r="H4" i="11"/>
  <c r="F4" i="11"/>
  <c r="D4" i="11"/>
  <c r="J3" i="11"/>
  <c r="H3" i="11"/>
  <c r="F3" i="11"/>
  <c r="D3" i="11"/>
  <c r="J24" i="12"/>
  <c r="H24" i="12"/>
  <c r="F24" i="12"/>
  <c r="D24" i="12"/>
  <c r="J23" i="12"/>
  <c r="H23" i="12"/>
  <c r="F23" i="12"/>
  <c r="D23" i="12"/>
  <c r="J22" i="12"/>
  <c r="H22" i="12"/>
  <c r="F22" i="12"/>
  <c r="D22" i="12"/>
  <c r="J21" i="12"/>
  <c r="H21" i="12"/>
  <c r="F21" i="12"/>
  <c r="D21" i="12"/>
  <c r="J20" i="12"/>
  <c r="H20" i="12"/>
  <c r="F20" i="12"/>
  <c r="D20" i="12"/>
  <c r="J19" i="12"/>
  <c r="H19" i="12"/>
  <c r="F19" i="12"/>
  <c r="D19" i="12"/>
  <c r="J18" i="12"/>
  <c r="H18" i="12"/>
  <c r="F18" i="12"/>
  <c r="D18" i="12"/>
  <c r="J17" i="12"/>
  <c r="H17" i="12"/>
  <c r="F17" i="12"/>
  <c r="D17" i="12"/>
  <c r="J16" i="12"/>
  <c r="H16" i="12"/>
  <c r="F16" i="12"/>
  <c r="D16" i="12"/>
  <c r="J15" i="12"/>
  <c r="H15" i="12"/>
  <c r="F15" i="12"/>
  <c r="D15" i="12"/>
  <c r="J14" i="12"/>
  <c r="H14" i="12"/>
  <c r="F14" i="12"/>
  <c r="D14" i="12"/>
  <c r="J13" i="12"/>
  <c r="H13" i="12"/>
  <c r="F13" i="12"/>
  <c r="D13" i="12"/>
  <c r="J12" i="12"/>
  <c r="H12" i="12"/>
  <c r="F12" i="12"/>
  <c r="D12" i="12"/>
  <c r="J11" i="12"/>
  <c r="H11" i="12"/>
  <c r="F11" i="12"/>
  <c r="D11" i="12"/>
  <c r="J10" i="12"/>
  <c r="H10" i="12"/>
  <c r="F10" i="12"/>
  <c r="D10" i="12"/>
  <c r="J9" i="12"/>
  <c r="H9" i="12"/>
  <c r="F9" i="12"/>
  <c r="D9" i="12"/>
  <c r="J8" i="12"/>
  <c r="H8" i="12"/>
  <c r="F8" i="12"/>
  <c r="D8" i="12"/>
  <c r="J7" i="12"/>
  <c r="H7" i="12"/>
  <c r="F7" i="12"/>
  <c r="D7" i="12"/>
  <c r="J6" i="12"/>
  <c r="H6" i="12"/>
  <c r="F6" i="12"/>
  <c r="D6" i="12"/>
  <c r="J5" i="12"/>
  <c r="H5" i="12"/>
  <c r="F5" i="12"/>
  <c r="D5" i="12"/>
  <c r="J4" i="12"/>
  <c r="H4" i="12"/>
  <c r="F4" i="12"/>
  <c r="D4" i="12"/>
  <c r="J3" i="12"/>
  <c r="H3" i="12"/>
  <c r="F3" i="12"/>
  <c r="D3" i="12"/>
  <c r="K31" i="12"/>
  <c r="M31" i="12"/>
  <c r="N31" i="12" s="1"/>
  <c r="J31" i="12"/>
  <c r="H31" i="12"/>
  <c r="F31" i="12"/>
  <c r="D31" i="12"/>
  <c r="K31" i="11"/>
  <c r="M31" i="11" s="1"/>
  <c r="N31" i="11" s="1"/>
  <c r="J31" i="11"/>
  <c r="H31" i="11"/>
  <c r="F31" i="11"/>
  <c r="D31" i="11"/>
  <c r="K31" i="10"/>
  <c r="M31" i="10" s="1"/>
  <c r="N31" i="10" s="1"/>
  <c r="J31" i="10"/>
  <c r="H31" i="10"/>
  <c r="F31" i="10"/>
  <c r="D31" i="10"/>
  <c r="K31" i="9"/>
  <c r="M31" i="9" s="1"/>
  <c r="N31" i="9" s="1"/>
  <c r="J31" i="9"/>
  <c r="H31" i="9"/>
  <c r="F31" i="9"/>
  <c r="D31" i="9"/>
  <c r="K31" i="8"/>
  <c r="M31" i="8" s="1"/>
  <c r="N31" i="8" s="1"/>
  <c r="J31" i="8"/>
  <c r="H31" i="8"/>
  <c r="F31" i="8"/>
  <c r="D31" i="8"/>
  <c r="K31" i="3"/>
  <c r="M31" i="3" s="1"/>
  <c r="N31" i="3" s="1"/>
  <c r="J31" i="3"/>
  <c r="H31" i="3"/>
  <c r="F31" i="3"/>
  <c r="D31" i="3"/>
  <c r="K31" i="13"/>
  <c r="M31" i="13" s="1"/>
  <c r="N31" i="13" s="1"/>
  <c r="J31" i="13"/>
  <c r="H31" i="13"/>
  <c r="F31" i="13"/>
  <c r="D31" i="13"/>
  <c r="K31" i="2"/>
  <c r="M31" i="2" s="1"/>
  <c r="N31" i="2" s="1"/>
  <c r="J31" i="2"/>
  <c r="H31" i="2"/>
  <c r="F31" i="2"/>
  <c r="K31" i="1"/>
  <c r="M31" i="1" s="1"/>
  <c r="N31" i="1" s="1"/>
  <c r="J31" i="1"/>
  <c r="H31" i="1"/>
  <c r="F31" i="1"/>
  <c r="D31" i="1"/>
  <c r="K31" i="5"/>
  <c r="M31" i="5" s="1"/>
  <c r="N31" i="5" s="1"/>
  <c r="J31" i="5"/>
  <c r="H31" i="5"/>
  <c r="F31" i="5"/>
  <c r="D31" i="5"/>
  <c r="K31" i="6"/>
  <c r="M31" i="6" s="1"/>
  <c r="N31" i="6" s="1"/>
  <c r="J31" i="6"/>
  <c r="H31" i="6"/>
  <c r="F31" i="6"/>
  <c r="D31" i="6"/>
  <c r="L25" i="13"/>
  <c r="F25" i="13" s="1"/>
  <c r="C25" i="12"/>
  <c r="E25" i="12"/>
  <c r="G25" i="12"/>
  <c r="I25" i="12"/>
  <c r="K25" i="12" s="1"/>
  <c r="M25" i="12" s="1"/>
  <c r="N25" i="12" s="1"/>
  <c r="G25" i="6"/>
  <c r="K23" i="7"/>
  <c r="H24" i="14" s="1"/>
  <c r="K24" i="7"/>
  <c r="M24" i="7" s="1"/>
  <c r="N24" i="7" s="1"/>
  <c r="I25" i="7"/>
  <c r="C25" i="7"/>
  <c r="E25" i="7"/>
  <c r="G25" i="7"/>
  <c r="I25" i="11"/>
  <c r="I25" i="9"/>
  <c r="I25" i="10"/>
  <c r="E25" i="10"/>
  <c r="C25" i="13"/>
  <c r="K3" i="6"/>
  <c r="I3" i="14" s="1"/>
  <c r="K4" i="6"/>
  <c r="M4" i="6" s="1"/>
  <c r="N4" i="6" s="1"/>
  <c r="K5" i="6"/>
  <c r="I5" i="14" s="1"/>
  <c r="K6" i="6"/>
  <c r="I6" i="14" s="1"/>
  <c r="K7" i="6"/>
  <c r="I7" i="14" s="1"/>
  <c r="K8" i="6"/>
  <c r="I8" i="14" s="1"/>
  <c r="K9" i="6"/>
  <c r="I9" i="14" s="1"/>
  <c r="K10" i="6"/>
  <c r="I10" i="14" s="1"/>
  <c r="K11" i="6"/>
  <c r="I11" i="14" s="1"/>
  <c r="K12" i="6"/>
  <c r="M12" i="6" s="1"/>
  <c r="N12" i="6" s="1"/>
  <c r="K13" i="6"/>
  <c r="I13" i="14" s="1"/>
  <c r="K14" i="6"/>
  <c r="I14" i="14" s="1"/>
  <c r="K15" i="6"/>
  <c r="M15" i="6" s="1"/>
  <c r="N15" i="6" s="1"/>
  <c r="K16" i="6"/>
  <c r="M16" i="6" s="1"/>
  <c r="N16" i="6" s="1"/>
  <c r="K17" i="6"/>
  <c r="I17" i="14" s="1"/>
  <c r="K18" i="6"/>
  <c r="M18" i="6" s="1"/>
  <c r="N18" i="6" s="1"/>
  <c r="K19" i="6"/>
  <c r="M19" i="6" s="1"/>
  <c r="N19" i="6" s="1"/>
  <c r="K20" i="6"/>
  <c r="M20" i="6" s="1"/>
  <c r="N20" i="6" s="1"/>
  <c r="K21" i="6"/>
  <c r="I22" i="14" s="1"/>
  <c r="K22" i="6"/>
  <c r="M22" i="6" s="1"/>
  <c r="N22" i="6" s="1"/>
  <c r="K23" i="6"/>
  <c r="M23" i="6" s="1"/>
  <c r="N23" i="6" s="1"/>
  <c r="K24" i="6"/>
  <c r="I25" i="14" s="1"/>
  <c r="L25" i="6"/>
  <c r="K4" i="3"/>
  <c r="N4" i="14" s="1"/>
  <c r="K5" i="3"/>
  <c r="K6" i="3"/>
  <c r="M6" i="3" s="1"/>
  <c r="N6" i="3" s="1"/>
  <c r="K7" i="3"/>
  <c r="M7" i="3" s="1"/>
  <c r="N7" i="3" s="1"/>
  <c r="K8" i="3"/>
  <c r="K9" i="3"/>
  <c r="M9" i="3"/>
  <c r="N9" i="3" s="1"/>
  <c r="K10" i="3"/>
  <c r="N10" i="14" s="1"/>
  <c r="K11" i="3"/>
  <c r="M11" i="3" s="1"/>
  <c r="N11" i="3" s="1"/>
  <c r="K12" i="3"/>
  <c r="N12" i="14" s="1"/>
  <c r="K13" i="3"/>
  <c r="N13" i="14" s="1"/>
  <c r="K14" i="3"/>
  <c r="N14" i="14" s="1"/>
  <c r="K15" i="3"/>
  <c r="M15" i="3" s="1"/>
  <c r="N15" i="3" s="1"/>
  <c r="K16" i="3"/>
  <c r="N16" i="14" s="1"/>
  <c r="K17" i="3"/>
  <c r="N17" i="14" s="1"/>
  <c r="K18" i="3"/>
  <c r="M18" i="3" s="1"/>
  <c r="N18" i="3" s="1"/>
  <c r="K19" i="3"/>
  <c r="N20" i="14" s="1"/>
  <c r="K20" i="3"/>
  <c r="N21" i="14" s="1"/>
  <c r="K21" i="3"/>
  <c r="N22" i="14" s="1"/>
  <c r="K22" i="3"/>
  <c r="M22" i="3" s="1"/>
  <c r="N22" i="3" s="1"/>
  <c r="K23" i="3"/>
  <c r="M23" i="3" s="1"/>
  <c r="N23" i="3" s="1"/>
  <c r="K24" i="3"/>
  <c r="N25" i="14" s="1"/>
  <c r="C25" i="3"/>
  <c r="D25" i="3" s="1"/>
  <c r="E25" i="3"/>
  <c r="I25" i="3"/>
  <c r="G25" i="3"/>
  <c r="K3" i="3"/>
  <c r="M3" i="3" s="1"/>
  <c r="N3" i="3" s="1"/>
  <c r="K4" i="13"/>
  <c r="M4" i="13" s="1"/>
  <c r="N4" i="13" s="1"/>
  <c r="K5" i="13"/>
  <c r="M5" i="14" s="1"/>
  <c r="K6" i="13"/>
  <c r="M6" i="13" s="1"/>
  <c r="N6" i="13" s="1"/>
  <c r="K7" i="13"/>
  <c r="M7" i="14" s="1"/>
  <c r="K8" i="13"/>
  <c r="M8" i="14" s="1"/>
  <c r="K9" i="13"/>
  <c r="M9" i="13" s="1"/>
  <c r="N9" i="13" s="1"/>
  <c r="K10" i="13"/>
  <c r="M10" i="14" s="1"/>
  <c r="K11" i="13"/>
  <c r="M11" i="14" s="1"/>
  <c r="K12" i="13"/>
  <c r="M12" i="13" s="1"/>
  <c r="N12" i="13" s="1"/>
  <c r="K13" i="13"/>
  <c r="M13" i="14" s="1"/>
  <c r="K14" i="13"/>
  <c r="M14" i="14" s="1"/>
  <c r="K15" i="13"/>
  <c r="M15" i="13" s="1"/>
  <c r="N15" i="13" s="1"/>
  <c r="K16" i="13"/>
  <c r="M16" i="13" s="1"/>
  <c r="N16" i="13" s="1"/>
  <c r="K17" i="13"/>
  <c r="M17" i="14" s="1"/>
  <c r="K18" i="13"/>
  <c r="M18" i="13" s="1"/>
  <c r="N18" i="13" s="1"/>
  <c r="K19" i="13"/>
  <c r="M19" i="13" s="1"/>
  <c r="N19" i="13" s="1"/>
  <c r="K20" i="13"/>
  <c r="M21" i="14" s="1"/>
  <c r="K21" i="13"/>
  <c r="M21" i="13" s="1"/>
  <c r="N21" i="13" s="1"/>
  <c r="K22" i="13"/>
  <c r="M23" i="14" s="1"/>
  <c r="K23" i="13"/>
  <c r="M23" i="13" s="1"/>
  <c r="N23" i="13" s="1"/>
  <c r="K24" i="13"/>
  <c r="M25" i="14" s="1"/>
  <c r="E25" i="13"/>
  <c r="I25" i="13"/>
  <c r="G25" i="13"/>
  <c r="H25" i="13" s="1"/>
  <c r="K3" i="13"/>
  <c r="M3" i="13" s="1"/>
  <c r="N3" i="13" s="1"/>
  <c r="K4" i="2"/>
  <c r="M4" i="2" s="1"/>
  <c r="N4" i="2" s="1"/>
  <c r="K5" i="2"/>
  <c r="L5" i="14" s="1"/>
  <c r="K6" i="2"/>
  <c r="L6" i="14" s="1"/>
  <c r="K7" i="2"/>
  <c r="M7" i="2" s="1"/>
  <c r="N7" i="2" s="1"/>
  <c r="K8" i="2"/>
  <c r="L8" i="14" s="1"/>
  <c r="K9" i="2"/>
  <c r="L9" i="14" s="1"/>
  <c r="K10" i="2"/>
  <c r="L10" i="14" s="1"/>
  <c r="K11" i="2"/>
  <c r="L11" i="14" s="1"/>
  <c r="K12" i="2"/>
  <c r="L12" i="14" s="1"/>
  <c r="K13" i="2"/>
  <c r="M13" i="2" s="1"/>
  <c r="N13" i="2" s="1"/>
  <c r="K14" i="2"/>
  <c r="L14" i="14" s="1"/>
  <c r="K15" i="2"/>
  <c r="M15" i="2" s="1"/>
  <c r="N15" i="2" s="1"/>
  <c r="K16" i="2"/>
  <c r="M16" i="2" s="1"/>
  <c r="N16" i="2" s="1"/>
  <c r="K17" i="2"/>
  <c r="L17" i="14" s="1"/>
  <c r="K18" i="2"/>
  <c r="L19" i="14" s="1"/>
  <c r="K19" i="2"/>
  <c r="M19" i="2" s="1"/>
  <c r="N19" i="2" s="1"/>
  <c r="K20" i="2"/>
  <c r="L21" i="14" s="1"/>
  <c r="K21" i="2"/>
  <c r="L22" i="14" s="1"/>
  <c r="K22" i="2"/>
  <c r="L23" i="14" s="1"/>
  <c r="K23" i="2"/>
  <c r="L24" i="14" s="1"/>
  <c r="K24" i="2"/>
  <c r="M24" i="2" s="1"/>
  <c r="N24" i="2" s="1"/>
  <c r="C25" i="2"/>
  <c r="E25" i="2"/>
  <c r="G25" i="2"/>
  <c r="I25" i="2"/>
  <c r="K3" i="2"/>
  <c r="L3" i="14" s="1"/>
  <c r="K4" i="1"/>
  <c r="K4" i="14" s="1"/>
  <c r="K5" i="1"/>
  <c r="K5" i="14" s="1"/>
  <c r="K6" i="1"/>
  <c r="K6" i="14" s="1"/>
  <c r="K7" i="1"/>
  <c r="M7" i="1" s="1"/>
  <c r="N7" i="1" s="1"/>
  <c r="K8" i="1"/>
  <c r="K8" i="14" s="1"/>
  <c r="K9" i="1"/>
  <c r="M9" i="1" s="1"/>
  <c r="N9" i="1" s="1"/>
  <c r="K10" i="1"/>
  <c r="K10" i="14" s="1"/>
  <c r="K11" i="1"/>
  <c r="K11" i="14" s="1"/>
  <c r="K12" i="1"/>
  <c r="K12" i="14" s="1"/>
  <c r="K13" i="1"/>
  <c r="K13" i="14" s="1"/>
  <c r="K14" i="1"/>
  <c r="K14" i="14" s="1"/>
  <c r="K15" i="1"/>
  <c r="K15" i="14" s="1"/>
  <c r="K16" i="1"/>
  <c r="K16" i="14" s="1"/>
  <c r="K17" i="1"/>
  <c r="K17" i="14" s="1"/>
  <c r="K18" i="14"/>
  <c r="K18" i="1"/>
  <c r="K19" i="14" s="1"/>
  <c r="K19" i="1"/>
  <c r="K20" i="14" s="1"/>
  <c r="K20" i="1"/>
  <c r="K21" i="14" s="1"/>
  <c r="K21" i="1"/>
  <c r="K22" i="14" s="1"/>
  <c r="K22" i="1"/>
  <c r="M22" i="1" s="1"/>
  <c r="N22" i="1" s="1"/>
  <c r="K23" i="1"/>
  <c r="K24" i="14" s="1"/>
  <c r="K24" i="1"/>
  <c r="K25" i="14" s="1"/>
  <c r="C25" i="1"/>
  <c r="E25" i="1"/>
  <c r="G25" i="1"/>
  <c r="I25" i="1"/>
  <c r="K3" i="1"/>
  <c r="K3" i="14" s="1"/>
  <c r="C25" i="5"/>
  <c r="E25" i="5"/>
  <c r="G25" i="5"/>
  <c r="I25" i="5"/>
  <c r="K24" i="5"/>
  <c r="J25" i="14" s="1"/>
  <c r="K23" i="5"/>
  <c r="M23" i="5" s="1"/>
  <c r="N23" i="5" s="1"/>
  <c r="K22" i="5"/>
  <c r="M22" i="5" s="1"/>
  <c r="N22" i="5" s="1"/>
  <c r="K21" i="5"/>
  <c r="J22" i="14" s="1"/>
  <c r="K20" i="5"/>
  <c r="M20" i="5" s="1"/>
  <c r="N20" i="5" s="1"/>
  <c r="K19" i="5"/>
  <c r="M19" i="5" s="1"/>
  <c r="N19" i="5" s="1"/>
  <c r="K18" i="5"/>
  <c r="K17" i="5"/>
  <c r="J17" i="14" s="1"/>
  <c r="K16" i="5"/>
  <c r="M16" i="5" s="1"/>
  <c r="N16" i="5" s="1"/>
  <c r="K15" i="5"/>
  <c r="M15" i="5" s="1"/>
  <c r="N15" i="5" s="1"/>
  <c r="K14" i="5"/>
  <c r="M14" i="5" s="1"/>
  <c r="N14" i="5" s="1"/>
  <c r="K13" i="5"/>
  <c r="J13" i="14" s="1"/>
  <c r="K12" i="5"/>
  <c r="J12" i="14" s="1"/>
  <c r="K11" i="5"/>
  <c r="M11" i="5" s="1"/>
  <c r="N11" i="5" s="1"/>
  <c r="K10" i="5"/>
  <c r="M10" i="5" s="1"/>
  <c r="N10" i="5" s="1"/>
  <c r="K9" i="5"/>
  <c r="M9" i="5" s="1"/>
  <c r="N9" i="5" s="1"/>
  <c r="K8" i="5"/>
  <c r="J8" i="14" s="1"/>
  <c r="K7" i="5"/>
  <c r="J7" i="14" s="1"/>
  <c r="K6" i="5"/>
  <c r="M6" i="5" s="1"/>
  <c r="N6" i="5" s="1"/>
  <c r="K5" i="5"/>
  <c r="M5" i="5" s="1"/>
  <c r="N5" i="5" s="1"/>
  <c r="K4" i="5"/>
  <c r="M4" i="5" s="1"/>
  <c r="N4" i="5" s="1"/>
  <c r="K3" i="5"/>
  <c r="J3" i="14" s="1"/>
  <c r="I25" i="8"/>
  <c r="G25" i="8"/>
  <c r="E25" i="8"/>
  <c r="C25" i="8"/>
  <c r="K3" i="8"/>
  <c r="G3" i="14" s="1"/>
  <c r="K3" i="7"/>
  <c r="H3" i="14" s="1"/>
  <c r="K3" i="12"/>
  <c r="C3" i="14" s="1"/>
  <c r="K3" i="11"/>
  <c r="D3" i="14" s="1"/>
  <c r="K3" i="10"/>
  <c r="E3" i="14" s="1"/>
  <c r="K4" i="12"/>
  <c r="C4" i="14" s="1"/>
  <c r="K5" i="12"/>
  <c r="C5" i="14" s="1"/>
  <c r="K6" i="12"/>
  <c r="C6" i="14" s="1"/>
  <c r="K7" i="12"/>
  <c r="C7" i="14" s="1"/>
  <c r="K8" i="12"/>
  <c r="C8" i="14" s="1"/>
  <c r="K9" i="12"/>
  <c r="C9" i="14" s="1"/>
  <c r="K10" i="12"/>
  <c r="C10" i="14" s="1"/>
  <c r="K11" i="12"/>
  <c r="C11" i="14" s="1"/>
  <c r="K12" i="12"/>
  <c r="C12" i="14" s="1"/>
  <c r="K13" i="12"/>
  <c r="C13" i="14"/>
  <c r="K14" i="12"/>
  <c r="C14" i="14" s="1"/>
  <c r="K15" i="12"/>
  <c r="C15" i="14" s="1"/>
  <c r="K16" i="12"/>
  <c r="C16" i="14" s="1"/>
  <c r="K17" i="12"/>
  <c r="C17" i="14" s="1"/>
  <c r="K18" i="12"/>
  <c r="M18" i="12" s="1"/>
  <c r="N18" i="12" s="1"/>
  <c r="C19" i="14"/>
  <c r="O19" i="14" s="1"/>
  <c r="Q19" i="14" s="1"/>
  <c r="R19" i="14" s="1"/>
  <c r="K19" i="12"/>
  <c r="C20" i="14" s="1"/>
  <c r="K20" i="12"/>
  <c r="M20" i="12" s="1"/>
  <c r="N20" i="12" s="1"/>
  <c r="C21" i="14"/>
  <c r="K21" i="12"/>
  <c r="C22" i="14" s="1"/>
  <c r="K22" i="12"/>
  <c r="C23" i="14" s="1"/>
  <c r="K23" i="12"/>
  <c r="C24" i="14" s="1"/>
  <c r="K24" i="12"/>
  <c r="C25" i="14" s="1"/>
  <c r="K4" i="8"/>
  <c r="G4" i="14" s="1"/>
  <c r="K4" i="7"/>
  <c r="H4" i="14" s="1"/>
  <c r="K5" i="7"/>
  <c r="H5" i="14" s="1"/>
  <c r="K6" i="7"/>
  <c r="H6" i="14" s="1"/>
  <c r="K7" i="7"/>
  <c r="H7" i="14"/>
  <c r="K8" i="7"/>
  <c r="H8" i="14" s="1"/>
  <c r="K9" i="7"/>
  <c r="H9" i="14" s="1"/>
  <c r="K10" i="7"/>
  <c r="M10" i="7" s="1"/>
  <c r="N10" i="7" s="1"/>
  <c r="K11" i="7"/>
  <c r="M11" i="7" s="1"/>
  <c r="N11" i="7" s="1"/>
  <c r="K12" i="7"/>
  <c r="H12" i="14" s="1"/>
  <c r="K13" i="7"/>
  <c r="H13" i="14" s="1"/>
  <c r="K14" i="7"/>
  <c r="H14" i="14" s="1"/>
  <c r="K15" i="7"/>
  <c r="M15" i="7" s="1"/>
  <c r="N15" i="7" s="1"/>
  <c r="K16" i="7"/>
  <c r="H16" i="14" s="1"/>
  <c r="K17" i="7"/>
  <c r="M17" i="7" s="1"/>
  <c r="N17" i="7" s="1"/>
  <c r="K31" i="7"/>
  <c r="H18" i="14" s="1"/>
  <c r="K18" i="7"/>
  <c r="M18" i="7" s="1"/>
  <c r="N18" i="7" s="1"/>
  <c r="H19" i="14"/>
  <c r="K19" i="7"/>
  <c r="H20" i="14" s="1"/>
  <c r="K20" i="7"/>
  <c r="H21" i="14" s="1"/>
  <c r="K21" i="7"/>
  <c r="H22" i="14" s="1"/>
  <c r="K22" i="7"/>
  <c r="H23" i="14" s="1"/>
  <c r="K5" i="8"/>
  <c r="G5" i="14" s="1"/>
  <c r="K6" i="8"/>
  <c r="G6" i="14" s="1"/>
  <c r="K7" i="8"/>
  <c r="G7" i="14" s="1"/>
  <c r="K8" i="8"/>
  <c r="G8" i="14" s="1"/>
  <c r="K9" i="8"/>
  <c r="G9" i="14" s="1"/>
  <c r="K10" i="8"/>
  <c r="G10" i="14" s="1"/>
  <c r="K11" i="8"/>
  <c r="G11" i="14" s="1"/>
  <c r="K12" i="8"/>
  <c r="G12" i="14" s="1"/>
  <c r="K13" i="8"/>
  <c r="M13" i="8" s="1"/>
  <c r="N13" i="8" s="1"/>
  <c r="K14" i="8"/>
  <c r="G14" i="14" s="1"/>
  <c r="K15" i="8"/>
  <c r="G15" i="14" s="1"/>
  <c r="K16" i="8"/>
  <c r="G16" i="14" s="1"/>
  <c r="K17" i="8"/>
  <c r="G17" i="14" s="1"/>
  <c r="K18" i="8"/>
  <c r="G18" i="14" s="1"/>
  <c r="G19" i="14"/>
  <c r="K19" i="8"/>
  <c r="M19" i="8" s="1"/>
  <c r="N19" i="8" s="1"/>
  <c r="K20" i="8"/>
  <c r="M20" i="8" s="1"/>
  <c r="N20" i="8" s="1"/>
  <c r="K21" i="8"/>
  <c r="G22" i="14" s="1"/>
  <c r="K22" i="8"/>
  <c r="M22" i="8" s="1"/>
  <c r="N22" i="8" s="1"/>
  <c r="K23" i="8"/>
  <c r="M23" i="8" s="1"/>
  <c r="N23" i="8" s="1"/>
  <c r="K24" i="8"/>
  <c r="G25" i="14" s="1"/>
  <c r="K4" i="10"/>
  <c r="E4" i="14" s="1"/>
  <c r="K5" i="10"/>
  <c r="E5" i="14" s="1"/>
  <c r="K6" i="10"/>
  <c r="E6" i="14" s="1"/>
  <c r="K7" i="10"/>
  <c r="E7" i="14" s="1"/>
  <c r="K8" i="10"/>
  <c r="E8" i="14" s="1"/>
  <c r="K9" i="10"/>
  <c r="E9" i="14" s="1"/>
  <c r="K10" i="10"/>
  <c r="E10" i="14" s="1"/>
  <c r="K11" i="10"/>
  <c r="E11" i="14" s="1"/>
  <c r="K12" i="10"/>
  <c r="E12" i="14" s="1"/>
  <c r="K13" i="10"/>
  <c r="E13" i="14" s="1"/>
  <c r="K14" i="10"/>
  <c r="E14" i="14" s="1"/>
  <c r="K15" i="10"/>
  <c r="E15" i="14" s="1"/>
  <c r="K16" i="10"/>
  <c r="E16" i="14" s="1"/>
  <c r="K17" i="10"/>
  <c r="E17" i="14" s="1"/>
  <c r="K18" i="10"/>
  <c r="M18" i="10" s="1"/>
  <c r="N18" i="10" s="1"/>
  <c r="E19" i="14"/>
  <c r="K19" i="10"/>
  <c r="M19" i="10" s="1"/>
  <c r="N19" i="10" s="1"/>
  <c r="K20" i="10"/>
  <c r="E21" i="14" s="1"/>
  <c r="K21" i="10"/>
  <c r="E22" i="14" s="1"/>
  <c r="K22" i="10"/>
  <c r="E23" i="14" s="1"/>
  <c r="K23" i="10"/>
  <c r="E24" i="14" s="1"/>
  <c r="K24" i="10"/>
  <c r="M24" i="10" s="1"/>
  <c r="N24" i="10" s="1"/>
  <c r="K4" i="11"/>
  <c r="D4" i="14" s="1"/>
  <c r="K5" i="11"/>
  <c r="D5" i="14"/>
  <c r="K6" i="11"/>
  <c r="D6" i="14" s="1"/>
  <c r="K7" i="11"/>
  <c r="D7" i="14" s="1"/>
  <c r="K8" i="11"/>
  <c r="D8" i="14" s="1"/>
  <c r="K9" i="11"/>
  <c r="D9" i="14"/>
  <c r="K10" i="11"/>
  <c r="D10" i="14" s="1"/>
  <c r="K11" i="11"/>
  <c r="D11" i="14" s="1"/>
  <c r="K12" i="11"/>
  <c r="D12" i="14" s="1"/>
  <c r="K13" i="11"/>
  <c r="D13" i="14" s="1"/>
  <c r="K14" i="11"/>
  <c r="D14" i="14" s="1"/>
  <c r="K15" i="11"/>
  <c r="D15" i="14" s="1"/>
  <c r="K16" i="11"/>
  <c r="M16" i="11" s="1"/>
  <c r="N16" i="11" s="1"/>
  <c r="K17" i="11"/>
  <c r="D17" i="14" s="1"/>
  <c r="K18" i="11"/>
  <c r="M18" i="11" s="1"/>
  <c r="N18" i="11" s="1"/>
  <c r="D19" i="14"/>
  <c r="K19" i="11"/>
  <c r="D20" i="14" s="1"/>
  <c r="K20" i="11"/>
  <c r="D21" i="14" s="1"/>
  <c r="K21" i="11"/>
  <c r="D22" i="14" s="1"/>
  <c r="K22" i="11"/>
  <c r="M22" i="11"/>
  <c r="N22" i="11" s="1"/>
  <c r="K23" i="11"/>
  <c r="D24" i="14" s="1"/>
  <c r="K24" i="11"/>
  <c r="M24" i="11" s="1"/>
  <c r="N24" i="11" s="1"/>
  <c r="N5" i="14"/>
  <c r="N9" i="14"/>
  <c r="I18" i="14"/>
  <c r="J18" i="14"/>
  <c r="L18" i="14"/>
  <c r="M18" i="14"/>
  <c r="N18" i="14"/>
  <c r="P26" i="14"/>
  <c r="C25" i="11"/>
  <c r="G25" i="11"/>
  <c r="E25" i="11"/>
  <c r="C25" i="9"/>
  <c r="E25" i="9"/>
  <c r="G25" i="9"/>
  <c r="H25" i="9" s="1"/>
  <c r="L25" i="12"/>
  <c r="L25" i="10"/>
  <c r="J25" i="10" s="1"/>
  <c r="L25" i="3"/>
  <c r="M16" i="3"/>
  <c r="N16" i="3" s="1"/>
  <c r="M12" i="3"/>
  <c r="N12" i="3" s="1"/>
  <c r="M5" i="3"/>
  <c r="N5" i="3" s="1"/>
  <c r="M4" i="3"/>
  <c r="N4" i="3" s="1"/>
  <c r="L25" i="2"/>
  <c r="M14" i="2"/>
  <c r="N14" i="2" s="1"/>
  <c r="I25" i="6"/>
  <c r="E25" i="6"/>
  <c r="C25" i="6"/>
  <c r="L25" i="8"/>
  <c r="M9" i="8"/>
  <c r="N9" i="8" s="1"/>
  <c r="L25" i="9"/>
  <c r="L25" i="11"/>
  <c r="L25" i="1"/>
  <c r="M5" i="1"/>
  <c r="N5" i="1" s="1"/>
  <c r="L25" i="5"/>
  <c r="L25" i="7"/>
  <c r="F25" i="7" s="1"/>
  <c r="J31" i="7"/>
  <c r="H31" i="7"/>
  <c r="F31" i="7"/>
  <c r="D31" i="7"/>
  <c r="H25" i="10"/>
  <c r="C25" i="10"/>
  <c r="D25" i="10" s="1"/>
  <c r="M5" i="12"/>
  <c r="N5" i="12" s="1"/>
  <c r="M7" i="12"/>
  <c r="N7" i="12" s="1"/>
  <c r="K3" i="9"/>
  <c r="F3" i="14" s="1"/>
  <c r="K4" i="9"/>
  <c r="M4" i="9" s="1"/>
  <c r="N4" i="9" s="1"/>
  <c r="K5" i="9"/>
  <c r="F5" i="14" s="1"/>
  <c r="K6" i="9"/>
  <c r="F6" i="14" s="1"/>
  <c r="K7" i="9"/>
  <c r="F7" i="14" s="1"/>
  <c r="K8" i="9"/>
  <c r="F8" i="14" s="1"/>
  <c r="K9" i="9"/>
  <c r="F9" i="14" s="1"/>
  <c r="K10" i="9"/>
  <c r="F10" i="14" s="1"/>
  <c r="K11" i="9"/>
  <c r="F11" i="14" s="1"/>
  <c r="K12" i="9"/>
  <c r="F12" i="14" s="1"/>
  <c r="K13" i="9"/>
  <c r="M13" i="9" s="1"/>
  <c r="N13" i="9" s="1"/>
  <c r="K14" i="9"/>
  <c r="F14" i="14" s="1"/>
  <c r="K15" i="9"/>
  <c r="F15" i="14" s="1"/>
  <c r="K16" i="9"/>
  <c r="F16" i="14" s="1"/>
  <c r="K17" i="9"/>
  <c r="M17" i="9" s="1"/>
  <c r="N17" i="9" s="1"/>
  <c r="K18" i="9"/>
  <c r="F18" i="14" s="1"/>
  <c r="F19" i="14"/>
  <c r="K19" i="9"/>
  <c r="F20" i="14" s="1"/>
  <c r="K20" i="9"/>
  <c r="M20" i="9" s="1"/>
  <c r="N20" i="9" s="1"/>
  <c r="K21" i="9"/>
  <c r="F22" i="14" s="1"/>
  <c r="K22" i="9"/>
  <c r="M22" i="9" s="1"/>
  <c r="N22" i="9" s="1"/>
  <c r="K23" i="9"/>
  <c r="F24" i="14" s="1"/>
  <c r="K24" i="9"/>
  <c r="F25" i="14" s="1"/>
  <c r="M22" i="12"/>
  <c r="N22" i="12" s="1"/>
  <c r="M6" i="12"/>
  <c r="N6" i="12" s="1"/>
  <c r="D23" i="14"/>
  <c r="M9" i="11"/>
  <c r="N9" i="11" s="1"/>
  <c r="M17" i="11"/>
  <c r="N17" i="11" s="1"/>
  <c r="M4" i="8"/>
  <c r="N4" i="8" s="1"/>
  <c r="M21" i="5"/>
  <c r="N21" i="5" s="1"/>
  <c r="M19" i="1"/>
  <c r="N19" i="1" s="1"/>
  <c r="M13" i="12"/>
  <c r="N13" i="12" s="1"/>
  <c r="M3" i="12"/>
  <c r="N3" i="12" s="1"/>
  <c r="M9" i="9"/>
  <c r="N9" i="9" s="1"/>
  <c r="M8" i="10"/>
  <c r="N8" i="10" s="1"/>
  <c r="M5" i="11"/>
  <c r="N5" i="11" s="1"/>
  <c r="M21" i="12"/>
  <c r="N21" i="12" s="1"/>
  <c r="M19" i="12"/>
  <c r="N19" i="12" s="1"/>
  <c r="N15" i="14"/>
  <c r="M19" i="3"/>
  <c r="N19" i="3" s="1"/>
  <c r="M17" i="13"/>
  <c r="N17" i="13" s="1"/>
  <c r="L20" i="14"/>
  <c r="M6" i="2"/>
  <c r="N6" i="2" s="1"/>
  <c r="M11" i="2"/>
  <c r="N11" i="2" s="1"/>
  <c r="M20" i="1"/>
  <c r="N20" i="1" s="1"/>
  <c r="J24" i="14"/>
  <c r="M17" i="6"/>
  <c r="N17" i="6" s="1"/>
  <c r="M21" i="6"/>
  <c r="N21" i="6" s="1"/>
  <c r="M13" i="6"/>
  <c r="N13" i="6" s="1"/>
  <c r="M7" i="7"/>
  <c r="N7" i="7" s="1"/>
  <c r="M15" i="8"/>
  <c r="N15" i="8" s="1"/>
  <c r="M4" i="10"/>
  <c r="N4" i="10" s="1"/>
  <c r="M11" i="11"/>
  <c r="N11" i="11" s="1"/>
  <c r="M3" i="11"/>
  <c r="N3" i="11" s="1"/>
  <c r="M23" i="11"/>
  <c r="N23" i="11" s="1"/>
  <c r="M15" i="11"/>
  <c r="N15" i="11" s="1"/>
  <c r="M9" i="12"/>
  <c r="N9" i="12" s="1"/>
  <c r="M16" i="12"/>
  <c r="N16" i="12" s="1"/>
  <c r="M8" i="12"/>
  <c r="N8" i="12" s="1"/>
  <c r="M24" i="3"/>
  <c r="N24" i="3" s="1"/>
  <c r="M9" i="14"/>
  <c r="M13" i="1"/>
  <c r="N13" i="1" s="1"/>
  <c r="M24" i="6"/>
  <c r="N24" i="6" s="1"/>
  <c r="M23" i="7"/>
  <c r="N23" i="7" s="1"/>
  <c r="M14" i="7"/>
  <c r="N14" i="7" s="1"/>
  <c r="M21" i="8"/>
  <c r="N21" i="8" s="1"/>
  <c r="M6" i="8"/>
  <c r="N6" i="8" s="1"/>
  <c r="M7" i="9"/>
  <c r="N7" i="9" s="1"/>
  <c r="M14" i="3"/>
  <c r="N14" i="3" s="1"/>
  <c r="M8" i="7" l="1"/>
  <c r="N8" i="7" s="1"/>
  <c r="M5" i="7"/>
  <c r="N5" i="7" s="1"/>
  <c r="C18" i="14"/>
  <c r="J25" i="11"/>
  <c r="D25" i="1"/>
  <c r="H25" i="3"/>
  <c r="F25" i="10"/>
  <c r="D16" i="14"/>
  <c r="M15" i="1"/>
  <c r="N15" i="1" s="1"/>
  <c r="M19" i="11"/>
  <c r="N19" i="11" s="1"/>
  <c r="M20" i="10"/>
  <c r="N20" i="10" s="1"/>
  <c r="M9" i="6"/>
  <c r="N9" i="6" s="1"/>
  <c r="M13" i="5"/>
  <c r="N13" i="5" s="1"/>
  <c r="M9" i="2"/>
  <c r="N9" i="2" s="1"/>
  <c r="N7" i="14"/>
  <c r="J21" i="14"/>
  <c r="M24" i="12"/>
  <c r="N24" i="12" s="1"/>
  <c r="M13" i="11"/>
  <c r="N13" i="11" s="1"/>
  <c r="F25" i="9"/>
  <c r="F25" i="6"/>
  <c r="M7" i="13"/>
  <c r="N7" i="13" s="1"/>
  <c r="M19" i="14"/>
  <c r="N19" i="14"/>
  <c r="K23" i="14"/>
  <c r="M22" i="2"/>
  <c r="N22" i="2" s="1"/>
  <c r="M15" i="14"/>
  <c r="K25" i="7"/>
  <c r="M25" i="7" s="1"/>
  <c r="N25" i="7" s="1"/>
  <c r="M5" i="2"/>
  <c r="N5" i="2" s="1"/>
  <c r="M10" i="10"/>
  <c r="N10" i="10" s="1"/>
  <c r="M6" i="6"/>
  <c r="N6" i="6" s="1"/>
  <c r="M14" i="6"/>
  <c r="N14" i="6" s="1"/>
  <c r="K25" i="1"/>
  <c r="M25" i="1" s="1"/>
  <c r="N25" i="1" s="1"/>
  <c r="M16" i="10"/>
  <c r="N16" i="10" s="1"/>
  <c r="M14" i="12"/>
  <c r="N14" i="12" s="1"/>
  <c r="M17" i="12"/>
  <c r="N17" i="12" s="1"/>
  <c r="M24" i="9"/>
  <c r="N24" i="9" s="1"/>
  <c r="M11" i="12"/>
  <c r="N11" i="12" s="1"/>
  <c r="K25" i="11"/>
  <c r="M20" i="14"/>
  <c r="K25" i="8"/>
  <c r="M25" i="8" s="1"/>
  <c r="N25" i="8" s="1"/>
  <c r="F25" i="2"/>
  <c r="H25" i="6"/>
  <c r="N23" i="14"/>
  <c r="N6" i="14"/>
  <c r="M17" i="3"/>
  <c r="N17" i="3" s="1"/>
  <c r="M13" i="3"/>
  <c r="N13" i="3" s="1"/>
  <c r="N11" i="14"/>
  <c r="M20" i="3"/>
  <c r="N20" i="3" s="1"/>
  <c r="M22" i="14"/>
  <c r="M24" i="14"/>
  <c r="M20" i="13"/>
  <c r="N20" i="13" s="1"/>
  <c r="M5" i="13"/>
  <c r="N5" i="13" s="1"/>
  <c r="M6" i="14"/>
  <c r="M3" i="14"/>
  <c r="M12" i="14"/>
  <c r="O12" i="14" s="1"/>
  <c r="Q12" i="14" s="1"/>
  <c r="R12" i="14" s="1"/>
  <c r="M8" i="13"/>
  <c r="N8" i="13" s="1"/>
  <c r="M14" i="13"/>
  <c r="N14" i="13" s="1"/>
  <c r="M22" i="13"/>
  <c r="N22" i="13" s="1"/>
  <c r="K25" i="2"/>
  <c r="M25" i="2" s="1"/>
  <c r="N25" i="2" s="1"/>
  <c r="M12" i="2"/>
  <c r="N12" i="2" s="1"/>
  <c r="L25" i="14"/>
  <c r="M8" i="2"/>
  <c r="N8" i="2" s="1"/>
  <c r="L16" i="14"/>
  <c r="M23" i="2"/>
  <c r="N23" i="2" s="1"/>
  <c r="M21" i="2"/>
  <c r="N21" i="2" s="1"/>
  <c r="M7" i="5"/>
  <c r="N7" i="5" s="1"/>
  <c r="L15" i="14"/>
  <c r="M21" i="11"/>
  <c r="N21" i="11" s="1"/>
  <c r="M23" i="9"/>
  <c r="N23" i="9" s="1"/>
  <c r="M5" i="8"/>
  <c r="N5" i="8" s="1"/>
  <c r="L7" i="14"/>
  <c r="M6" i="9"/>
  <c r="N6" i="9" s="1"/>
  <c r="J25" i="6"/>
  <c r="J25" i="2"/>
  <c r="D25" i="11"/>
  <c r="H25" i="14"/>
  <c r="H17" i="14"/>
  <c r="N3" i="14"/>
  <c r="J25" i="13"/>
  <c r="F25" i="3"/>
  <c r="M17" i="8"/>
  <c r="N17" i="8" s="1"/>
  <c r="G21" i="14"/>
  <c r="M20" i="2"/>
  <c r="N20" i="2" s="1"/>
  <c r="M13" i="13"/>
  <c r="N13" i="13" s="1"/>
  <c r="L4" i="14"/>
  <c r="M23" i="12"/>
  <c r="N23" i="12" s="1"/>
  <c r="M7" i="6"/>
  <c r="N7" i="6" s="1"/>
  <c r="I4" i="14"/>
  <c r="F25" i="5"/>
  <c r="H25" i="1"/>
  <c r="M8" i="6"/>
  <c r="N8" i="6" s="1"/>
  <c r="D25" i="13"/>
  <c r="F25" i="12"/>
  <c r="M7" i="11"/>
  <c r="N7" i="11" s="1"/>
  <c r="M10" i="3"/>
  <c r="N10" i="3" s="1"/>
  <c r="I23" i="14"/>
  <c r="M10" i="2"/>
  <c r="N10" i="2" s="1"/>
  <c r="M4" i="14"/>
  <c r="G13" i="14"/>
  <c r="G26" i="14" s="1"/>
  <c r="M4" i="7"/>
  <c r="N4" i="7" s="1"/>
  <c r="M16" i="14"/>
  <c r="N24" i="14"/>
  <c r="M10" i="12"/>
  <c r="N10" i="12" s="1"/>
  <c r="M24" i="13"/>
  <c r="N24" i="13" s="1"/>
  <c r="D25" i="6"/>
  <c r="M17" i="2"/>
  <c r="N17" i="2" s="1"/>
  <c r="M10" i="13"/>
  <c r="N10" i="13" s="1"/>
  <c r="M6" i="1"/>
  <c r="N6" i="1" s="1"/>
  <c r="M8" i="1"/>
  <c r="N8" i="1" s="1"/>
  <c r="M21" i="1"/>
  <c r="N21" i="1" s="1"/>
  <c r="M10" i="1"/>
  <c r="N10" i="1" s="1"/>
  <c r="M23" i="1"/>
  <c r="N23" i="1" s="1"/>
  <c r="M11" i="1"/>
  <c r="N11" i="1" s="1"/>
  <c r="M17" i="1"/>
  <c r="N17" i="1" s="1"/>
  <c r="M18" i="1"/>
  <c r="N18" i="1" s="1"/>
  <c r="M3" i="1"/>
  <c r="N3" i="1" s="1"/>
  <c r="M24" i="1"/>
  <c r="N24" i="1" s="1"/>
  <c r="M12" i="1"/>
  <c r="N12" i="1" s="1"/>
  <c r="M14" i="1"/>
  <c r="N14" i="1" s="1"/>
  <c r="M4" i="1"/>
  <c r="N4" i="1" s="1"/>
  <c r="M16" i="1"/>
  <c r="N16" i="1" s="1"/>
  <c r="J15" i="14"/>
  <c r="J20" i="14"/>
  <c r="M8" i="5"/>
  <c r="N8" i="5" s="1"/>
  <c r="J23" i="14"/>
  <c r="J9" i="14"/>
  <c r="J16" i="14"/>
  <c r="J10" i="14"/>
  <c r="O10" i="14" s="1"/>
  <c r="Q10" i="14" s="1"/>
  <c r="R10" i="14" s="1"/>
  <c r="J11" i="14"/>
  <c r="M3" i="5"/>
  <c r="N3" i="5" s="1"/>
  <c r="J14" i="14"/>
  <c r="O14" i="14" s="1"/>
  <c r="Q14" i="14" s="1"/>
  <c r="R14" i="14" s="1"/>
  <c r="J5" i="14"/>
  <c r="O5" i="14" s="1"/>
  <c r="Q5" i="14" s="1"/>
  <c r="R5" i="14" s="1"/>
  <c r="M12" i="5"/>
  <c r="N12" i="5" s="1"/>
  <c r="K25" i="6"/>
  <c r="M25" i="6" s="1"/>
  <c r="N25" i="6" s="1"/>
  <c r="I24" i="14"/>
  <c r="M5" i="6"/>
  <c r="N5" i="6" s="1"/>
  <c r="I21" i="14"/>
  <c r="M10" i="6"/>
  <c r="N10" i="6" s="1"/>
  <c r="I19" i="14"/>
  <c r="I15" i="14"/>
  <c r="I12" i="14"/>
  <c r="I20" i="14"/>
  <c r="M11" i="6"/>
  <c r="N11" i="6" s="1"/>
  <c r="I16" i="14"/>
  <c r="M3" i="6"/>
  <c r="N3" i="6" s="1"/>
  <c r="M20" i="7"/>
  <c r="N20" i="7" s="1"/>
  <c r="M31" i="7"/>
  <c r="N31" i="7" s="1"/>
  <c r="M13" i="7"/>
  <c r="N13" i="7" s="1"/>
  <c r="H11" i="14"/>
  <c r="H15" i="14"/>
  <c r="M22" i="7"/>
  <c r="N22" i="7" s="1"/>
  <c r="M16" i="7"/>
  <c r="N16" i="7" s="1"/>
  <c r="M21" i="7"/>
  <c r="N21" i="7" s="1"/>
  <c r="M9" i="7"/>
  <c r="N9" i="7" s="1"/>
  <c r="M19" i="7"/>
  <c r="N19" i="7" s="1"/>
  <c r="M6" i="7"/>
  <c r="N6" i="7" s="1"/>
  <c r="M12" i="7"/>
  <c r="N12" i="7" s="1"/>
  <c r="M3" i="7"/>
  <c r="N3" i="7" s="1"/>
  <c r="C26" i="14"/>
  <c r="M11" i="13"/>
  <c r="N11" i="13" s="1"/>
  <c r="D18" i="14"/>
  <c r="M25" i="11"/>
  <c r="N25" i="11" s="1"/>
  <c r="M17" i="5"/>
  <c r="N17" i="5" s="1"/>
  <c r="M18" i="2"/>
  <c r="N18" i="2" s="1"/>
  <c r="M3" i="2"/>
  <c r="N3" i="2" s="1"/>
  <c r="M4" i="11"/>
  <c r="N4" i="11" s="1"/>
  <c r="M15" i="12"/>
  <c r="N15" i="12" s="1"/>
  <c r="K7" i="14"/>
  <c r="O7" i="14" s="1"/>
  <c r="Q7" i="14" s="1"/>
  <c r="R7" i="14" s="1"/>
  <c r="M20" i="11"/>
  <c r="N20" i="11" s="1"/>
  <c r="F13" i="14"/>
  <c r="F25" i="1"/>
  <c r="J25" i="1"/>
  <c r="D25" i="12"/>
  <c r="H25" i="12"/>
  <c r="D25" i="9"/>
  <c r="D25" i="2"/>
  <c r="D25" i="5"/>
  <c r="H25" i="5"/>
  <c r="N8" i="14"/>
  <c r="M8" i="3"/>
  <c r="N8" i="3" s="1"/>
  <c r="M18" i="8"/>
  <c r="N18" i="8" s="1"/>
  <c r="M21" i="3"/>
  <c r="N21" i="3" s="1"/>
  <c r="M8" i="11"/>
  <c r="N8" i="11" s="1"/>
  <c r="M4" i="12"/>
  <c r="N4" i="12" s="1"/>
  <c r="K25" i="13"/>
  <c r="M25" i="13" s="1"/>
  <c r="N25" i="13" s="1"/>
  <c r="M12" i="11"/>
  <c r="N12" i="11" s="1"/>
  <c r="D25" i="8"/>
  <c r="M24" i="5"/>
  <c r="N24" i="5" s="1"/>
  <c r="F25" i="11"/>
  <c r="D25" i="14"/>
  <c r="H10" i="14"/>
  <c r="H25" i="8"/>
  <c r="J19" i="14"/>
  <c r="M18" i="5"/>
  <c r="N18" i="5" s="1"/>
  <c r="H25" i="2"/>
  <c r="J25" i="12"/>
  <c r="H25" i="11"/>
  <c r="H25" i="7"/>
  <c r="K25" i="3"/>
  <c r="M25" i="3" s="1"/>
  <c r="N25" i="3" s="1"/>
  <c r="K25" i="5"/>
  <c r="M25" i="5" s="1"/>
  <c r="N25" i="5" s="1"/>
  <c r="M5" i="9"/>
  <c r="N5" i="9" s="1"/>
  <c r="M14" i="11"/>
  <c r="N14" i="11" s="1"/>
  <c r="M18" i="9"/>
  <c r="N18" i="9" s="1"/>
  <c r="J6" i="14"/>
  <c r="J4" i="14"/>
  <c r="K9" i="14"/>
  <c r="L13" i="14"/>
  <c r="M6" i="11"/>
  <c r="N6" i="11" s="1"/>
  <c r="M12" i="12"/>
  <c r="N12" i="12" s="1"/>
  <c r="D25" i="7"/>
  <c r="M14" i="10"/>
  <c r="N14" i="10" s="1"/>
  <c r="J25" i="5"/>
  <c r="M10" i="11"/>
  <c r="N10" i="11" s="1"/>
  <c r="M11" i="8"/>
  <c r="N11" i="8" s="1"/>
  <c r="J25" i="8"/>
  <c r="J25" i="3"/>
  <c r="J25" i="7"/>
  <c r="F25" i="8"/>
  <c r="J25" i="9"/>
  <c r="G24" i="14"/>
  <c r="M14" i="8"/>
  <c r="N14" i="8" s="1"/>
  <c r="M16" i="8"/>
  <c r="N16" i="8" s="1"/>
  <c r="M3" i="8"/>
  <c r="N3" i="8" s="1"/>
  <c r="M7" i="8"/>
  <c r="N7" i="8" s="1"/>
  <c r="M24" i="8"/>
  <c r="N24" i="8" s="1"/>
  <c r="M8" i="8"/>
  <c r="N8" i="8" s="1"/>
  <c r="M12" i="8"/>
  <c r="N12" i="8" s="1"/>
  <c r="G23" i="14"/>
  <c r="M10" i="8"/>
  <c r="N10" i="8" s="1"/>
  <c r="G20" i="14"/>
  <c r="F4" i="14"/>
  <c r="M15" i="9"/>
  <c r="N15" i="9" s="1"/>
  <c r="F17" i="14"/>
  <c r="M8" i="9"/>
  <c r="N8" i="9" s="1"/>
  <c r="K25" i="9"/>
  <c r="M25" i="9" s="1"/>
  <c r="N25" i="9" s="1"/>
  <c r="M3" i="9"/>
  <c r="N3" i="9" s="1"/>
  <c r="M16" i="9"/>
  <c r="N16" i="9" s="1"/>
  <c r="M11" i="9"/>
  <c r="N11" i="9" s="1"/>
  <c r="F21" i="14"/>
  <c r="O21" i="14" s="1"/>
  <c r="Q21" i="14" s="1"/>
  <c r="R21" i="14" s="1"/>
  <c r="M10" i="9"/>
  <c r="N10" i="9" s="1"/>
  <c r="F23" i="14"/>
  <c r="O22" i="14"/>
  <c r="Q22" i="14" s="1"/>
  <c r="R22" i="14" s="1"/>
  <c r="M21" i="9"/>
  <c r="N21" i="9" s="1"/>
  <c r="M19" i="9"/>
  <c r="N19" i="9" s="1"/>
  <c r="M14" i="9"/>
  <c r="N14" i="9" s="1"/>
  <c r="M12" i="9"/>
  <c r="N12" i="9" s="1"/>
  <c r="E20" i="14"/>
  <c r="E25" i="14"/>
  <c r="E18" i="14"/>
  <c r="E26" i="14" s="1"/>
  <c r="M12" i="10"/>
  <c r="N12" i="10" s="1"/>
  <c r="M21" i="10"/>
  <c r="N21" i="10" s="1"/>
  <c r="M23" i="10"/>
  <c r="N23" i="10" s="1"/>
  <c r="M6" i="10"/>
  <c r="N6" i="10" s="1"/>
  <c r="K25" i="10"/>
  <c r="M25" i="10" s="1"/>
  <c r="N25" i="10" s="1"/>
  <c r="M11" i="10"/>
  <c r="N11" i="10" s="1"/>
  <c r="M15" i="10"/>
  <c r="N15" i="10" s="1"/>
  <c r="M5" i="10"/>
  <c r="N5" i="10" s="1"/>
  <c r="M9" i="10"/>
  <c r="N9" i="10" s="1"/>
  <c r="M13" i="10"/>
  <c r="N13" i="10" s="1"/>
  <c r="M17" i="10"/>
  <c r="N17" i="10" s="1"/>
  <c r="M22" i="10"/>
  <c r="N22" i="10" s="1"/>
  <c r="M7" i="10"/>
  <c r="N7" i="10" s="1"/>
  <c r="M3" i="10"/>
  <c r="N3" i="10" s="1"/>
  <c r="D26" i="14" l="1"/>
  <c r="N26" i="14"/>
  <c r="O3" i="14"/>
  <c r="Q3" i="14" s="1"/>
  <c r="R3" i="14" s="1"/>
  <c r="O6" i="14"/>
  <c r="Q6" i="14" s="1"/>
  <c r="R6" i="14" s="1"/>
  <c r="M26" i="14"/>
  <c r="O16" i="14"/>
  <c r="Q16" i="14" s="1"/>
  <c r="R16" i="14" s="1"/>
  <c r="O13" i="14"/>
  <c r="Q13" i="14" s="1"/>
  <c r="R13" i="14" s="1"/>
  <c r="L26" i="14"/>
  <c r="O4" i="14"/>
  <c r="Q4" i="14" s="1"/>
  <c r="R4" i="14" s="1"/>
  <c r="O24" i="14"/>
  <c r="Q24" i="14" s="1"/>
  <c r="R24" i="14" s="1"/>
  <c r="O15" i="14"/>
  <c r="Q15" i="14" s="1"/>
  <c r="R15" i="14" s="1"/>
  <c r="O18" i="14"/>
  <c r="Q18" i="14" s="1"/>
  <c r="R18" i="14" s="1"/>
  <c r="O25" i="14"/>
  <c r="Q25" i="14" s="1"/>
  <c r="R25" i="14" s="1"/>
  <c r="O17" i="14"/>
  <c r="Q17" i="14" s="1"/>
  <c r="R17" i="14" s="1"/>
  <c r="O11" i="14"/>
  <c r="Q11" i="14" s="1"/>
  <c r="R11" i="14" s="1"/>
  <c r="K26" i="14"/>
  <c r="O9" i="14"/>
  <c r="Q9" i="14" s="1"/>
  <c r="R9" i="14" s="1"/>
  <c r="O23" i="14"/>
  <c r="Q23" i="14" s="1"/>
  <c r="R23" i="14" s="1"/>
  <c r="I26" i="14"/>
  <c r="H26" i="14"/>
  <c r="J26" i="14"/>
  <c r="O8" i="14"/>
  <c r="Q8" i="14" s="1"/>
  <c r="R8" i="14" s="1"/>
  <c r="F26" i="14"/>
  <c r="O20" i="14"/>
  <c r="Q20" i="14" s="1"/>
  <c r="R20" i="14" s="1"/>
  <c r="O26" i="14" l="1"/>
  <c r="Q26" i="14" s="1"/>
  <c r="R26" i="14" s="1"/>
</calcChain>
</file>

<file path=xl/sharedStrings.xml><?xml version="1.0" encoding="utf-8"?>
<sst xmlns="http://schemas.openxmlformats.org/spreadsheetml/2006/main" count="821" uniqueCount="105">
  <si>
    <t xml:space="preserve">Albrighton                </t>
  </si>
  <si>
    <t>AL1</t>
  </si>
  <si>
    <t>Bishops Castle</t>
  </si>
  <si>
    <t>BC1</t>
  </si>
  <si>
    <t>BN8</t>
  </si>
  <si>
    <t>Baschurch</t>
  </si>
  <si>
    <t>BS1</t>
  </si>
  <si>
    <t xml:space="preserve">Craven Arms           </t>
  </si>
  <si>
    <t>CA1</t>
  </si>
  <si>
    <t xml:space="preserve">Clun                      </t>
  </si>
  <si>
    <t>CL1</t>
  </si>
  <si>
    <t xml:space="preserve">Cleobury Mortimer   </t>
  </si>
  <si>
    <t>CM1</t>
  </si>
  <si>
    <t xml:space="preserve">Church Stretton       </t>
  </si>
  <si>
    <t>CS1</t>
  </si>
  <si>
    <t xml:space="preserve">Ellesmere               </t>
  </si>
  <si>
    <t>EL1</t>
  </si>
  <si>
    <t xml:space="preserve">Hodnet                   </t>
  </si>
  <si>
    <t>HO1</t>
  </si>
  <si>
    <t>LU8</t>
  </si>
  <si>
    <t>MD8</t>
  </si>
  <si>
    <t xml:space="preserve">Much Wenlock       </t>
  </si>
  <si>
    <t>MW1</t>
  </si>
  <si>
    <t xml:space="preserve">Minsterley             </t>
  </si>
  <si>
    <t>MY1</t>
  </si>
  <si>
    <t>Newport</t>
  </si>
  <si>
    <t>NP8</t>
  </si>
  <si>
    <t>Oswestry</t>
  </si>
  <si>
    <t>OS1</t>
  </si>
  <si>
    <t>OS8</t>
  </si>
  <si>
    <t>Prees</t>
  </si>
  <si>
    <t>PR1</t>
  </si>
  <si>
    <t>Shrewsbury</t>
  </si>
  <si>
    <t>SY11</t>
  </si>
  <si>
    <t>Tweedale</t>
  </si>
  <si>
    <t>TW1</t>
  </si>
  <si>
    <t>Whitchurch</t>
  </si>
  <si>
    <t>WH8</t>
  </si>
  <si>
    <t>Wellington</t>
  </si>
  <si>
    <t>WL1</t>
  </si>
  <si>
    <t>Wem</t>
  </si>
  <si>
    <t>WM1</t>
  </si>
  <si>
    <t>TOTAL</t>
  </si>
  <si>
    <t>NO INCIDENT COMMANDER (13)</t>
  </si>
  <si>
    <t>SUPER NUMERY        (12)</t>
  </si>
  <si>
    <t>NO DRIVER       (11)</t>
  </si>
  <si>
    <t>NO CREW          (10)</t>
  </si>
  <si>
    <t>Hours</t>
  </si>
  <si>
    <t>%</t>
  </si>
  <si>
    <t>Bridgnorth</t>
  </si>
  <si>
    <t>Ludlow</t>
  </si>
  <si>
    <t>Market Drayton</t>
  </si>
  <si>
    <t>TOTAL HOURS NOT AVAILABLE WITH CREW OF 4 OR MORE</t>
  </si>
  <si>
    <t xml:space="preserve">TOTAL HOURS AVAILBLE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</si>
  <si>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</si>
  <si>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</si>
  <si>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</si>
  <si>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</si>
  <si>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</si>
  <si>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</si>
  <si>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</si>
  <si>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</si>
  <si>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</si>
  <si>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</si>
  <si>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</si>
  <si>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</si>
  <si>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Availablity with crew of 4 or more</t>
  </si>
  <si>
    <t>01P1</t>
  </si>
  <si>
    <t>04P2</t>
  </si>
  <si>
    <t>07P2</t>
  </si>
  <si>
    <t>06P2</t>
  </si>
  <si>
    <t>05P2</t>
  </si>
  <si>
    <t>11P2</t>
  </si>
  <si>
    <t>12P2</t>
  </si>
  <si>
    <t>14P2</t>
  </si>
  <si>
    <t>13P2</t>
  </si>
  <si>
    <t>15P2</t>
  </si>
  <si>
    <t>16P2</t>
  </si>
  <si>
    <t>18P3</t>
  </si>
  <si>
    <t>20P1</t>
  </si>
  <si>
    <t>23P2</t>
  </si>
  <si>
    <t>21P1</t>
  </si>
  <si>
    <t>22P2</t>
  </si>
  <si>
    <t>28 DAYS</t>
  </si>
  <si>
    <t>16P4</t>
  </si>
  <si>
    <t>As of Sept 2012 16P4 no longer included in Shropshire's retained availability figures</t>
  </si>
  <si>
    <t>April</t>
  </si>
  <si>
    <t>May</t>
  </si>
  <si>
    <t>July</t>
  </si>
  <si>
    <t>August</t>
  </si>
  <si>
    <t xml:space="preserve">Sept </t>
  </si>
  <si>
    <t>Oct</t>
  </si>
  <si>
    <t>Nov</t>
  </si>
  <si>
    <t>Dec</t>
  </si>
  <si>
    <t>Jan</t>
  </si>
  <si>
    <t>Feb</t>
  </si>
  <si>
    <t>March</t>
  </si>
  <si>
    <t>June</t>
  </si>
  <si>
    <t>03P2</t>
  </si>
  <si>
    <t>02P2</t>
  </si>
  <si>
    <t>08P2</t>
  </si>
  <si>
    <t>09P2</t>
  </si>
  <si>
    <t>10P2</t>
  </si>
  <si>
    <t>17P2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</si>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</sst>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46" fontId="1" fillId="0" borderId="0" xfId="0" applyNumberFormat="1" applyFont="1" applyFill="1" applyBorder="1" applyAlignment="1">
      <alignment horizontal="right"/>
    </xf>
    <xf numFmtId="2" fontId="0" fillId="0" borderId="0" xfId="0" applyNumberFormat="1"/>
    <xf numFmtId="0" fontId="1" fillId="0" borderId="1" xfId="0" applyFont="1" applyFill="1" applyBorder="1"/>
    <xf numFmtId="10" fontId="2" fillId="0" borderId="1" xfId="0" applyNumberFormat="1" applyFont="1" applyFill="1" applyBorder="1"/>
    <xf numFmtId="0" fontId="1" fillId="0" borderId="2" xfId="0" applyFont="1" applyFill="1" applyBorder="1"/>
    <xf numFmtId="46" fontId="2" fillId="0" borderId="1" xfId="0" applyNumberFormat="1" applyFont="1" applyFill="1" applyBorder="1"/>
    <xf numFmtId="0" fontId="1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46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46" fontId="0" fillId="0" borderId="0" xfId="0" applyNumberFormat="1"/>
    <xf numFmtId="0" fontId="7" fillId="0" borderId="0" xfId="0" applyFont="1"/>
    <xf numFmtId="10" fontId="2" fillId="0" borderId="5" xfId="0" applyNumberFormat="1" applyFont="1" applyFill="1" applyBorder="1"/>
    <xf numFmtId="46" fontId="2" fillId="0" borderId="5" xfId="0" applyNumberFormat="1" applyFont="1" applyFill="1" applyBorder="1" applyAlignment="1">
      <alignment horizontal="right"/>
    </xf>
    <xf numFmtId="46" fontId="2" fillId="0" borderId="5" xfId="0" applyNumberFormat="1" applyFont="1" applyFill="1" applyBorder="1"/>
    <xf numFmtId="0" fontId="7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1" fillId="0" borderId="5" xfId="0" applyFont="1" applyFill="1" applyBorder="1"/>
    <xf numFmtId="46" fontId="1" fillId="0" borderId="5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2" fillId="0" borderId="5" xfId="0" applyFont="1" applyFill="1" applyBorder="1"/>
    <xf numFmtId="0" fontId="7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46" fontId="8" fillId="0" borderId="5" xfId="0" applyNumberFormat="1" applyFont="1" applyBorder="1"/>
    <xf numFmtId="46" fontId="8" fillId="0" borderId="5" xfId="0" quotePrefix="1" applyNumberFormat="1" applyFont="1" applyBorder="1"/>
    <xf numFmtId="10" fontId="2" fillId="0" borderId="5" xfId="0" applyNumberFormat="1" applyFont="1" applyFill="1" applyBorder="1" applyAlignment="1">
      <alignment horizontal="right"/>
    </xf>
    <xf numFmtId="46" fontId="9" fillId="0" borderId="5" xfId="0" applyNumberFormat="1" applyFont="1" applyBorder="1"/>
    <xf numFmtId="10" fontId="10" fillId="0" borderId="5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wrapText="1"/>
    </xf>
    <xf numFmtId="10" fontId="6" fillId="0" borderId="5" xfId="0" applyNumberFormat="1" applyFont="1" applyFill="1" applyBorder="1" applyAlignment="1">
      <alignment horizontal="right"/>
    </xf>
    <xf numFmtId="46" fontId="11" fillId="0" borderId="6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" fillId="0" borderId="8" xfId="0" applyFont="1" applyFill="1" applyBorder="1"/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46" fontId="1" fillId="0" borderId="8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0" fontId="6" fillId="0" borderId="11" xfId="0" applyNumberFormat="1" applyFont="1" applyFill="1" applyBorder="1" applyAlignment="1">
      <alignment horizontal="right"/>
    </xf>
    <xf numFmtId="0" fontId="2" fillId="0" borderId="8" xfId="0" applyFont="1" applyFill="1" applyBorder="1"/>
    <xf numFmtId="46" fontId="1" fillId="0" borderId="12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46" fontId="2" fillId="0" borderId="6" xfId="0" applyNumberFormat="1" applyFont="1" applyFill="1" applyBorder="1"/>
    <xf numFmtId="10" fontId="2" fillId="0" borderId="6" xfId="0" applyNumberFormat="1" applyFont="1" applyFill="1" applyBorder="1"/>
    <xf numFmtId="46" fontId="0" fillId="0" borderId="5" xfId="0" applyNumberFormat="1" applyBorder="1"/>
    <xf numFmtId="46" fontId="11" fillId="2" borderId="6" xfId="0" applyNumberFormat="1" applyFont="1" applyFill="1" applyBorder="1"/>
    <xf numFmtId="0" fontId="0" fillId="2" borderId="0" xfId="0" applyFill="1"/>
    <xf numFmtId="46" fontId="2" fillId="2" borderId="5" xfId="0" applyNumberFormat="1" applyFont="1" applyFill="1" applyBorder="1"/>
    <xf numFmtId="0" fontId="7" fillId="2" borderId="7" xfId="0" applyFont="1" applyFill="1" applyBorder="1" applyAlignment="1">
      <alignment horizontal="center"/>
    </xf>
    <xf numFmtId="10" fontId="11" fillId="0" borderId="6" xfId="0" applyNumberFormat="1" applyFont="1" applyFill="1" applyBorder="1"/>
    <xf numFmtId="0" fontId="2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6" fontId="2" fillId="0" borderId="5" xfId="0" applyNumberFormat="1" applyFont="1" applyBorder="1"/>
    <xf numFmtId="164" fontId="6" fillId="0" borderId="5" xfId="0" applyNumberFormat="1" applyFont="1" applyFill="1" applyBorder="1" applyAlignment="1">
      <alignment horizontal="right"/>
    </xf>
    <xf numFmtId="46" fontId="3" fillId="0" borderId="4" xfId="0" applyNumberFormat="1" applyFont="1" applyFill="1" applyBorder="1"/>
    <xf numFmtId="10" fontId="3" fillId="0" borderId="4" xfId="0" applyNumberFormat="1" applyFont="1" applyFill="1" applyBorder="1"/>
    <xf numFmtId="46" fontId="2" fillId="0" borderId="7" xfId="0" applyNumberFormat="1" applyFont="1" applyFill="1" applyBorder="1"/>
    <xf numFmtId="46" fontId="2" fillId="0" borderId="7" xfId="0" applyNumberFormat="1" applyFont="1" applyBorder="1"/>
    <xf numFmtId="10" fontId="2" fillId="0" borderId="7" xfId="0" applyNumberFormat="1" applyFont="1" applyFill="1" applyBorder="1"/>
    <xf numFmtId="46" fontId="1" fillId="0" borderId="20" xfId="0" applyNumberFormat="1" applyFont="1" applyFill="1" applyBorder="1" applyAlignment="1">
      <alignment horizontal="right"/>
    </xf>
    <xf numFmtId="46" fontId="1" fillId="0" borderId="7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46" fontId="2" fillId="0" borderId="21" xfId="0" applyNumberFormat="1" applyFont="1" applyFill="1" applyBorder="1"/>
    <xf numFmtId="10" fontId="2" fillId="0" borderId="21" xfId="0" applyNumberFormat="1" applyFont="1" applyFill="1" applyBorder="1"/>
    <xf numFmtId="46" fontId="2" fillId="0" borderId="21" xfId="0" applyNumberFormat="1" applyFont="1" applyFill="1" applyBorder="1" applyAlignment="1">
      <alignment horizontal="right"/>
    </xf>
    <xf numFmtId="46" fontId="1" fillId="0" borderId="22" xfId="0" applyNumberFormat="1" applyFont="1" applyFill="1" applyBorder="1" applyAlignment="1">
      <alignment horizontal="right"/>
    </xf>
    <xf numFmtId="46" fontId="1" fillId="0" borderId="21" xfId="0" applyNumberFormat="1" applyFont="1" applyFill="1" applyBorder="1" applyAlignment="1">
      <alignment horizontal="right"/>
    </xf>
    <xf numFmtId="10" fontId="6" fillId="0" borderId="23" xfId="0" applyNumberFormat="1" applyFont="1" applyFill="1" applyBorder="1" applyAlignment="1">
      <alignment horizontal="right"/>
    </xf>
    <xf numFmtId="10" fontId="2" fillId="0" borderId="24" xfId="0" applyNumberFormat="1" applyFont="1" applyFill="1" applyBorder="1"/>
    <xf numFmtId="10" fontId="2" fillId="0" borderId="12" xfId="0" applyNumberFormat="1" applyFont="1" applyFill="1" applyBorder="1"/>
    <xf numFmtId="10" fontId="2" fillId="0" borderId="25" xfId="0" applyNumberFormat="1" applyFont="1" applyFill="1" applyBorder="1"/>
    <xf numFmtId="46" fontId="2" fillId="0" borderId="11" xfId="0" applyNumberFormat="1" applyFont="1" applyFill="1" applyBorder="1"/>
    <xf numFmtId="10" fontId="14" fillId="0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10" fontId="2" fillId="0" borderId="26" xfId="0" applyNumberFormat="1" applyFont="1" applyFill="1" applyBorder="1"/>
    <xf numFmtId="10" fontId="2" fillId="0" borderId="27" xfId="0" applyNumberFormat="1" applyFont="1" applyFill="1" applyBorder="1"/>
    <xf numFmtId="10" fontId="2" fillId="0" borderId="28" xfId="0" applyNumberFormat="1" applyFont="1" applyFill="1" applyBorder="1"/>
    <xf numFmtId="46" fontId="2" fillId="0" borderId="0" xfId="0" applyNumberFormat="1" applyFont="1"/>
    <xf numFmtId="46" fontId="2" fillId="2" borderId="29" xfId="0" applyNumberFormat="1" applyFont="1" applyFill="1" applyBorder="1"/>
    <xf numFmtId="46" fontId="2" fillId="2" borderId="30" xfId="0" applyNumberFormat="1" applyFont="1" applyFill="1" applyBorder="1"/>
    <xf numFmtId="46" fontId="2" fillId="2" borderId="30" xfId="0" applyNumberFormat="1" applyFont="1" applyFill="1" applyBorder="1" applyAlignment="1">
      <alignment horizontal="right"/>
    </xf>
    <xf numFmtId="46" fontId="2" fillId="2" borderId="31" xfId="0" applyNumberFormat="1" applyFont="1" applyFill="1" applyBorder="1" applyAlignment="1">
      <alignment horizontal="right"/>
    </xf>
    <xf numFmtId="46" fontId="2" fillId="2" borderId="32" xfId="0" applyNumberFormat="1" applyFont="1" applyFill="1" applyBorder="1" applyAlignment="1">
      <alignment horizontal="right"/>
    </xf>
    <xf numFmtId="46" fontId="2" fillId="2" borderId="5" xfId="0" applyNumberFormat="1" applyFont="1" applyFill="1" applyBorder="1" applyAlignment="1">
      <alignment horizontal="right"/>
    </xf>
    <xf numFmtId="46" fontId="2" fillId="2" borderId="33" xfId="0" applyNumberFormat="1" applyFont="1" applyFill="1" applyBorder="1" applyAlignment="1">
      <alignment horizontal="right"/>
    </xf>
    <xf numFmtId="46" fontId="2" fillId="2" borderId="32" xfId="0" applyNumberFormat="1" applyFont="1" applyFill="1" applyBorder="1"/>
    <xf numFmtId="10" fontId="2" fillId="0" borderId="32" xfId="0" applyNumberFormat="1" applyFont="1" applyFill="1" applyBorder="1"/>
    <xf numFmtId="46" fontId="0" fillId="0" borderId="32" xfId="0" applyNumberFormat="1" applyBorder="1"/>
    <xf numFmtId="10" fontId="2" fillId="0" borderId="33" xfId="0" applyNumberFormat="1" applyFont="1" applyFill="1" applyBorder="1"/>
    <xf numFmtId="46" fontId="2" fillId="0" borderId="33" xfId="0" applyNumberFormat="1" applyFont="1" applyFill="1" applyBorder="1"/>
    <xf numFmtId="46" fontId="0" fillId="2" borderId="5" xfId="0" applyNumberFormat="1" applyFill="1" applyBorder="1"/>
    <xf numFmtId="46" fontId="2" fillId="0" borderId="30" xfId="0" applyNumberFormat="1" applyFont="1" applyBorder="1"/>
    <xf numFmtId="46" fontId="2" fillId="0" borderId="30" xfId="0" applyNumberFormat="1" applyFont="1" applyFill="1" applyBorder="1"/>
    <xf numFmtId="46" fontId="2" fillId="0" borderId="34" xfId="0" applyNumberFormat="1" applyFont="1" applyFill="1" applyBorder="1"/>
    <xf numFmtId="46" fontId="2" fillId="0" borderId="35" xfId="0" applyNumberFormat="1" applyFont="1" applyBorder="1"/>
    <xf numFmtId="46" fontId="2" fillId="0" borderId="30" xfId="0" applyNumberFormat="1" applyFont="1" applyFill="1" applyBorder="1" applyAlignment="1">
      <alignment horizontal="right"/>
    </xf>
    <xf numFmtId="46" fontId="2" fillId="0" borderId="0" xfId="0" applyNumberFormat="1" applyFont="1" applyBorder="1"/>
    <xf numFmtId="46" fontId="2" fillId="0" borderId="12" xfId="0" applyNumberFormat="1" applyFont="1" applyBorder="1"/>
    <xf numFmtId="46" fontId="2" fillId="0" borderId="12" xfId="0" applyNumberFormat="1" applyFont="1" applyFill="1" applyBorder="1" applyAlignment="1">
      <alignment horizontal="right"/>
    </xf>
    <xf numFmtId="46" fontId="2" fillId="0" borderId="31" xfId="0" applyNumberFormat="1" applyFont="1" applyFill="1" applyBorder="1" applyAlignment="1">
      <alignment horizontal="right"/>
    </xf>
    <xf numFmtId="46" fontId="2" fillId="0" borderId="36" xfId="0" applyNumberFormat="1" applyFont="1" applyFill="1" applyBorder="1" applyAlignment="1">
      <alignment horizontal="right"/>
    </xf>
    <xf numFmtId="0" fontId="3" fillId="0" borderId="0" xfId="0" applyFont="1"/>
    <xf numFmtId="0" fontId="7" fillId="0" borderId="5" xfId="0" applyFont="1" applyFill="1" applyBorder="1" applyAlignment="1">
      <alignment horizontal="center" wrapText="1"/>
    </xf>
    <xf numFmtId="17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17" fontId="4" fillId="0" borderId="0" xfId="0" applyNumberFormat="1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90" zoomScaleNormal="7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1" sqref="E31"/>
    </sheetView>
  </sheetViews>
  <sheetFormatPr defaultRowHeight="12.75" x14ac:dyDescent="0.2"/>
  <cols>
    <col min="1" max="1" width="25.7109375" customWidth="1"/>
    <col min="2" max="2" width="8.7109375" customWidth="1"/>
    <col min="3" max="3" width="11.42578125" customWidth="1"/>
    <col min="4" max="4" width="10.7109375" customWidth="1"/>
    <col min="5" max="5" width="11.85546875" customWidth="1"/>
    <col min="6" max="6" width="10.7109375" customWidth="1"/>
    <col min="7" max="7" width="12.28515625" customWidth="1"/>
    <col min="8" max="10" width="10.7109375" customWidth="1"/>
    <col min="11" max="11" width="17.7109375" customWidth="1"/>
    <col min="12" max="13" width="18" customWidth="1"/>
    <col min="14" max="14" width="10.7109375" customWidth="1"/>
    <col min="15" max="15" width="20.7109375" customWidth="1"/>
  </cols>
  <sheetData>
    <row r="1" spans="1:14" ht="49.5" customHeight="1" x14ac:dyDescent="0.25">
      <c r="A1" s="127" t="s">
        <v>86</v>
      </c>
      <c r="B1" s="128"/>
      <c r="C1" s="129" t="s">
        <v>46</v>
      </c>
      <c r="D1" s="129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36"/>
    </row>
    <row r="2" spans="1:14" ht="48" customHeight="1" thickBot="1" x14ac:dyDescent="0.3">
      <c r="A2" s="128"/>
      <c r="B2" s="128"/>
      <c r="C2" s="64" t="s">
        <v>47</v>
      </c>
      <c r="D2" s="64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7"/>
    </row>
    <row r="3" spans="1:14" ht="16.5" thickBot="1" x14ac:dyDescent="0.3">
      <c r="A3" s="32" t="s">
        <v>0</v>
      </c>
      <c r="B3" s="12" t="s">
        <v>67</v>
      </c>
      <c r="C3" s="102">
        <v>5.8979166666666671</v>
      </c>
      <c r="D3" s="110">
        <f>SUM(C3/L3)</f>
        <v>0.19659722222222223</v>
      </c>
      <c r="E3" s="106">
        <v>0</v>
      </c>
      <c r="F3" s="110">
        <f>SUM(E3/L3)</f>
        <v>0</v>
      </c>
      <c r="G3" s="111">
        <v>4.2173611111111109</v>
      </c>
      <c r="H3" s="110">
        <f t="shared" ref="H3:H24" si="0">SUM(G3/L3)</f>
        <v>0.14057870370370371</v>
      </c>
      <c r="I3" s="109">
        <v>0</v>
      </c>
      <c r="J3" s="98">
        <f>SUM(I3/L3)</f>
        <v>0</v>
      </c>
      <c r="K3" s="63">
        <f>SUM(C3+E3+G3+I3)</f>
        <v>10.115277777777777</v>
      </c>
      <c r="L3" s="33">
        <v>30</v>
      </c>
      <c r="M3" s="33" t="str">
        <f t="shared" ref="M3:M24" si="1" xml:space="preserve"> TEXT(L3-K3, "[H]:MM:SS")</f>
        <v>477:14:00</v>
      </c>
      <c r="N3" s="34">
        <f t="shared" ref="N3:N25" si="2">SUM(M3/L3)</f>
        <v>0.66282407407407407</v>
      </c>
    </row>
    <row r="4" spans="1:14" ht="16.5" thickBot="1" x14ac:dyDescent="0.3">
      <c r="A4" s="32" t="s">
        <v>2</v>
      </c>
      <c r="B4" s="12" t="s">
        <v>98</v>
      </c>
      <c r="C4" s="103">
        <v>0</v>
      </c>
      <c r="D4" s="24">
        <f t="shared" ref="D4:D24" si="3">SUM(C4/L4)</f>
        <v>0</v>
      </c>
      <c r="E4" s="70">
        <v>6.8749999999999992E-2</v>
      </c>
      <c r="F4" s="24">
        <f t="shared" ref="F4:F24" si="4">SUM(E4/L4)</f>
        <v>2.2916666666666662E-3</v>
      </c>
      <c r="G4" s="76">
        <v>0</v>
      </c>
      <c r="H4" s="24">
        <f t="shared" si="0"/>
        <v>0</v>
      </c>
      <c r="I4" s="70">
        <v>0</v>
      </c>
      <c r="J4" s="99">
        <f t="shared" ref="J4:J24" si="5">SUM(I4/L4)</f>
        <v>0</v>
      </c>
      <c r="K4" s="63">
        <f t="shared" ref="K4:K25" si="6">SUM(C4+E4+G4+I4)</f>
        <v>6.8749999999999992E-2</v>
      </c>
      <c r="L4" s="33">
        <v>30</v>
      </c>
      <c r="M4" s="33" t="str">
        <f t="shared" si="1"/>
        <v>718:21:00</v>
      </c>
      <c r="N4" s="34">
        <f t="shared" si="2"/>
        <v>0.99770833333333342</v>
      </c>
    </row>
    <row r="5" spans="1:14" ht="16.5" thickBot="1" x14ac:dyDescent="0.3">
      <c r="A5" s="32" t="s">
        <v>49</v>
      </c>
      <c r="B5" s="12" t="s">
        <v>68</v>
      </c>
      <c r="C5" s="103">
        <v>0</v>
      </c>
      <c r="D5" s="24">
        <f t="shared" si="3"/>
        <v>0</v>
      </c>
      <c r="E5" s="107">
        <v>0</v>
      </c>
      <c r="F5" s="24">
        <f t="shared" si="4"/>
        <v>0</v>
      </c>
      <c r="G5" s="76">
        <v>0</v>
      </c>
      <c r="H5" s="24">
        <f t="shared" si="0"/>
        <v>0</v>
      </c>
      <c r="I5" s="70">
        <v>8.4722222222222213E-2</v>
      </c>
      <c r="J5" s="99">
        <f t="shared" si="5"/>
        <v>2.8240740740740739E-3</v>
      </c>
      <c r="K5" s="63">
        <f t="shared" si="6"/>
        <v>8.4722222222222213E-2</v>
      </c>
      <c r="L5" s="33">
        <v>30</v>
      </c>
      <c r="M5" s="33" t="str">
        <f t="shared" si="1"/>
        <v>717:58:00</v>
      </c>
      <c r="N5" s="34">
        <f t="shared" si="2"/>
        <v>0.99717592592592597</v>
      </c>
    </row>
    <row r="6" spans="1:14" ht="16.5" thickBot="1" x14ac:dyDescent="0.3">
      <c r="A6" s="32" t="s">
        <v>5</v>
      </c>
      <c r="B6" s="12" t="s">
        <v>99</v>
      </c>
      <c r="C6" s="104">
        <v>0</v>
      </c>
      <c r="D6" s="24">
        <f t="shared" si="3"/>
        <v>0</v>
      </c>
      <c r="E6" s="107">
        <v>0</v>
      </c>
      <c r="F6" s="24">
        <f t="shared" si="4"/>
        <v>0</v>
      </c>
      <c r="G6" s="26">
        <v>0</v>
      </c>
      <c r="H6" s="24">
        <f t="shared" si="0"/>
        <v>0</v>
      </c>
      <c r="I6" s="70">
        <v>0.15277777777777776</v>
      </c>
      <c r="J6" s="99">
        <f t="shared" si="5"/>
        <v>5.0925925925925921E-3</v>
      </c>
      <c r="K6" s="63">
        <f t="shared" si="6"/>
        <v>0.15277777777777776</v>
      </c>
      <c r="L6" s="33">
        <v>30</v>
      </c>
      <c r="M6" s="33" t="str">
        <f t="shared" si="1"/>
        <v>716:20:00</v>
      </c>
      <c r="N6" s="34">
        <f t="shared" si="2"/>
        <v>0.99490740740740746</v>
      </c>
    </row>
    <row r="7" spans="1:14" ht="16.5" thickBot="1" x14ac:dyDescent="0.3">
      <c r="A7" s="32" t="s">
        <v>7</v>
      </c>
      <c r="B7" s="12" t="s">
        <v>100</v>
      </c>
      <c r="C7" s="103">
        <v>5.2083333333333329E-2</v>
      </c>
      <c r="D7" s="24">
        <f t="shared" si="3"/>
        <v>1.736111111111111E-3</v>
      </c>
      <c r="E7" s="70">
        <v>0</v>
      </c>
      <c r="F7" s="24">
        <f t="shared" si="4"/>
        <v>0</v>
      </c>
      <c r="G7" s="67">
        <v>0.18749999999999997</v>
      </c>
      <c r="H7" s="24">
        <f t="shared" si="0"/>
        <v>6.2499999999999995E-3</v>
      </c>
      <c r="I7" s="107">
        <v>0</v>
      </c>
      <c r="J7" s="99">
        <f t="shared" si="5"/>
        <v>0</v>
      </c>
      <c r="K7" s="63">
        <f t="shared" si="6"/>
        <v>0.23958333333333331</v>
      </c>
      <c r="L7" s="33">
        <v>30</v>
      </c>
      <c r="M7" s="33" t="str">
        <f t="shared" si="1"/>
        <v>714:15:00</v>
      </c>
      <c r="N7" s="34">
        <f t="shared" si="2"/>
        <v>0.99201388888888897</v>
      </c>
    </row>
    <row r="8" spans="1:14" ht="16.5" thickBot="1" x14ac:dyDescent="0.3">
      <c r="A8" s="32" t="s">
        <v>9</v>
      </c>
      <c r="B8" s="12" t="s">
        <v>69</v>
      </c>
      <c r="C8" s="103">
        <v>0</v>
      </c>
      <c r="D8" s="24">
        <f t="shared" si="3"/>
        <v>0</v>
      </c>
      <c r="E8" s="107">
        <v>0</v>
      </c>
      <c r="F8" s="24">
        <f t="shared" si="4"/>
        <v>0</v>
      </c>
      <c r="G8" s="76">
        <v>0</v>
      </c>
      <c r="H8" s="24">
        <f t="shared" si="0"/>
        <v>0</v>
      </c>
      <c r="I8" s="70">
        <v>7.3611111111111113E-2</v>
      </c>
      <c r="J8" s="99">
        <f t="shared" si="5"/>
        <v>2.4537037037037036E-3</v>
      </c>
      <c r="K8" s="63">
        <f t="shared" si="6"/>
        <v>7.3611111111111113E-2</v>
      </c>
      <c r="L8" s="33">
        <v>30</v>
      </c>
      <c r="M8" s="33" t="str">
        <f t="shared" si="1"/>
        <v>718:14:00</v>
      </c>
      <c r="N8" s="34">
        <f t="shared" si="2"/>
        <v>0.99754629629629632</v>
      </c>
    </row>
    <row r="9" spans="1:14" ht="16.5" thickBot="1" x14ac:dyDescent="0.3">
      <c r="A9" s="32" t="s">
        <v>11</v>
      </c>
      <c r="B9" s="12" t="s">
        <v>70</v>
      </c>
      <c r="C9" s="103">
        <v>0.14374999999999999</v>
      </c>
      <c r="D9" s="24">
        <f t="shared" si="3"/>
        <v>4.7916666666666663E-3</v>
      </c>
      <c r="E9" s="70">
        <v>0.16666666666666666</v>
      </c>
      <c r="F9" s="24">
        <f t="shared" si="4"/>
        <v>5.5555555555555549E-3</v>
      </c>
      <c r="G9" s="67">
        <v>0.25000000000000006</v>
      </c>
      <c r="H9" s="24">
        <f t="shared" si="0"/>
        <v>8.333333333333335E-3</v>
      </c>
      <c r="I9" s="70">
        <v>0</v>
      </c>
      <c r="J9" s="99">
        <f t="shared" si="5"/>
        <v>0</v>
      </c>
      <c r="K9" s="63">
        <f t="shared" si="6"/>
        <v>0.56041666666666679</v>
      </c>
      <c r="L9" s="33">
        <v>30</v>
      </c>
      <c r="M9" s="33" t="str">
        <f t="shared" si="1"/>
        <v>706:33:00</v>
      </c>
      <c r="N9" s="34">
        <f t="shared" si="2"/>
        <v>0.98131944444444441</v>
      </c>
    </row>
    <row r="10" spans="1:14" ht="16.5" thickBot="1" x14ac:dyDescent="0.3">
      <c r="A10" s="32" t="s">
        <v>13</v>
      </c>
      <c r="B10" s="12" t="s">
        <v>71</v>
      </c>
      <c r="C10" s="104">
        <v>0</v>
      </c>
      <c r="D10" s="24">
        <f t="shared" si="3"/>
        <v>0</v>
      </c>
      <c r="E10" s="107">
        <v>0</v>
      </c>
      <c r="F10" s="24">
        <f t="shared" si="4"/>
        <v>0</v>
      </c>
      <c r="G10" s="26">
        <v>0</v>
      </c>
      <c r="H10" s="24">
        <f t="shared" si="0"/>
        <v>0</v>
      </c>
      <c r="I10" s="107">
        <v>0</v>
      </c>
      <c r="J10" s="99">
        <f t="shared" si="5"/>
        <v>0</v>
      </c>
      <c r="K10" s="63">
        <f t="shared" si="6"/>
        <v>0</v>
      </c>
      <c r="L10" s="33">
        <v>30</v>
      </c>
      <c r="M10" s="33" t="str">
        <f t="shared" si="1"/>
        <v>720:00:00</v>
      </c>
      <c r="N10" s="34">
        <f t="shared" si="2"/>
        <v>1</v>
      </c>
    </row>
    <row r="11" spans="1:14" ht="16.5" thickBot="1" x14ac:dyDescent="0.3">
      <c r="A11" s="32" t="s">
        <v>15</v>
      </c>
      <c r="B11" s="12" t="s">
        <v>101</v>
      </c>
      <c r="C11" s="104">
        <v>0</v>
      </c>
      <c r="D11" s="24">
        <f t="shared" si="3"/>
        <v>0</v>
      </c>
      <c r="E11" s="107">
        <v>0</v>
      </c>
      <c r="F11" s="24">
        <f t="shared" si="4"/>
        <v>0</v>
      </c>
      <c r="G11" s="26">
        <v>0</v>
      </c>
      <c r="H11" s="24">
        <f t="shared" si="0"/>
        <v>0</v>
      </c>
      <c r="I11" s="107">
        <v>0</v>
      </c>
      <c r="J11" s="99">
        <f t="shared" si="5"/>
        <v>0</v>
      </c>
      <c r="K11" s="63">
        <f t="shared" si="6"/>
        <v>0</v>
      </c>
      <c r="L11" s="33">
        <v>30</v>
      </c>
      <c r="M11" s="33" t="str">
        <f t="shared" si="1"/>
        <v>720:00:00</v>
      </c>
      <c r="N11" s="34">
        <f t="shared" si="2"/>
        <v>1</v>
      </c>
    </row>
    <row r="12" spans="1:14" ht="16.5" thickBot="1" x14ac:dyDescent="0.3">
      <c r="A12" s="32" t="s">
        <v>17</v>
      </c>
      <c r="B12" s="12" t="s">
        <v>102</v>
      </c>
      <c r="C12" s="104">
        <v>0</v>
      </c>
      <c r="D12" s="24">
        <f t="shared" si="3"/>
        <v>0</v>
      </c>
      <c r="E12" s="107">
        <v>0</v>
      </c>
      <c r="F12" s="24">
        <f t="shared" si="4"/>
        <v>0</v>
      </c>
      <c r="G12" s="26">
        <v>0</v>
      </c>
      <c r="H12" s="24">
        <f t="shared" si="0"/>
        <v>0</v>
      </c>
      <c r="I12" s="70">
        <v>0.16666666666666666</v>
      </c>
      <c r="J12" s="99">
        <f t="shared" si="5"/>
        <v>5.5555555555555549E-3</v>
      </c>
      <c r="K12" s="63">
        <f t="shared" si="6"/>
        <v>0.16666666666666666</v>
      </c>
      <c r="L12" s="33">
        <v>30</v>
      </c>
      <c r="M12" s="33" t="str">
        <f t="shared" si="1"/>
        <v>716:00:00</v>
      </c>
      <c r="N12" s="34">
        <f t="shared" si="2"/>
        <v>0.99444444444444435</v>
      </c>
    </row>
    <row r="13" spans="1:14" ht="16.5" thickBot="1" x14ac:dyDescent="0.3">
      <c r="A13" s="32" t="s">
        <v>50</v>
      </c>
      <c r="B13" s="12" t="s">
        <v>72</v>
      </c>
      <c r="C13" s="104">
        <v>0</v>
      </c>
      <c r="D13" s="24">
        <f t="shared" si="3"/>
        <v>0</v>
      </c>
      <c r="E13" s="70">
        <v>0.1111111111111111</v>
      </c>
      <c r="F13" s="24">
        <f t="shared" si="4"/>
        <v>3.7037037037037034E-3</v>
      </c>
      <c r="G13" s="67">
        <v>1.0416666666666666E-2</v>
      </c>
      <c r="H13" s="24">
        <f t="shared" si="0"/>
        <v>3.4722222222222218E-4</v>
      </c>
      <c r="I13" s="70">
        <v>3.125E-2</v>
      </c>
      <c r="J13" s="99">
        <f t="shared" si="5"/>
        <v>1.0416666666666667E-3</v>
      </c>
      <c r="K13" s="63">
        <f t="shared" si="6"/>
        <v>0.15277777777777779</v>
      </c>
      <c r="L13" s="33">
        <v>30</v>
      </c>
      <c r="M13" s="33" t="str">
        <f t="shared" si="1"/>
        <v>716:20:00</v>
      </c>
      <c r="N13" s="34">
        <f t="shared" si="2"/>
        <v>0.99490740740740746</v>
      </c>
    </row>
    <row r="14" spans="1:14" ht="16.5" thickBot="1" x14ac:dyDescent="0.3">
      <c r="A14" s="32" t="s">
        <v>51</v>
      </c>
      <c r="B14" s="12" t="s">
        <v>73</v>
      </c>
      <c r="C14" s="103">
        <v>6.25E-2</v>
      </c>
      <c r="D14" s="24">
        <f t="shared" si="3"/>
        <v>2.0833333333333333E-3</v>
      </c>
      <c r="E14" s="107">
        <v>0</v>
      </c>
      <c r="F14" s="24">
        <f t="shared" si="4"/>
        <v>0</v>
      </c>
      <c r="G14" s="67">
        <v>0.18402777777777779</v>
      </c>
      <c r="H14" s="24">
        <f t="shared" si="0"/>
        <v>6.1342592592592594E-3</v>
      </c>
      <c r="I14" s="107">
        <v>0</v>
      </c>
      <c r="J14" s="99">
        <f t="shared" si="5"/>
        <v>0</v>
      </c>
      <c r="K14" s="63">
        <f t="shared" si="6"/>
        <v>0.24652777777777779</v>
      </c>
      <c r="L14" s="33">
        <v>30</v>
      </c>
      <c r="M14" s="33" t="str">
        <f t="shared" si="1"/>
        <v>714:05:00</v>
      </c>
      <c r="N14" s="34">
        <f t="shared" si="2"/>
        <v>0.99178240740740753</v>
      </c>
    </row>
    <row r="15" spans="1:14" ht="16.5" thickBot="1" x14ac:dyDescent="0.3">
      <c r="A15" s="32" t="s">
        <v>21</v>
      </c>
      <c r="B15" s="12" t="s">
        <v>74</v>
      </c>
      <c r="C15" s="103">
        <v>0.17708333333333334</v>
      </c>
      <c r="D15" s="24">
        <f t="shared" si="3"/>
        <v>5.9027777777777785E-3</v>
      </c>
      <c r="E15" s="70">
        <v>0</v>
      </c>
      <c r="F15" s="24">
        <f t="shared" si="4"/>
        <v>0</v>
      </c>
      <c r="G15" s="67">
        <v>1.4284722222222221</v>
      </c>
      <c r="H15" s="24">
        <f t="shared" si="0"/>
        <v>4.7615740740740736E-2</v>
      </c>
      <c r="I15" s="107">
        <v>0</v>
      </c>
      <c r="J15" s="99">
        <f t="shared" si="5"/>
        <v>0</v>
      </c>
      <c r="K15" s="63">
        <f t="shared" si="6"/>
        <v>1.6055555555555554</v>
      </c>
      <c r="L15" s="33">
        <v>30</v>
      </c>
      <c r="M15" s="33" t="str">
        <f t="shared" si="1"/>
        <v>681:28:00</v>
      </c>
      <c r="N15" s="34">
        <f t="shared" si="2"/>
        <v>0.94648148148148148</v>
      </c>
    </row>
    <row r="16" spans="1:14" ht="16.5" thickBot="1" x14ac:dyDescent="0.3">
      <c r="A16" s="32" t="s">
        <v>23</v>
      </c>
      <c r="B16" s="12" t="s">
        <v>75</v>
      </c>
      <c r="C16" s="103">
        <v>3.4993055555555554</v>
      </c>
      <c r="D16" s="24">
        <f t="shared" si="3"/>
        <v>0.11664351851851852</v>
      </c>
      <c r="E16" s="70">
        <v>0.16944444444444445</v>
      </c>
      <c r="F16" s="24">
        <f t="shared" si="4"/>
        <v>5.6481481481481487E-3</v>
      </c>
      <c r="G16" s="67">
        <v>2.0902777777777777</v>
      </c>
      <c r="H16" s="24">
        <f t="shared" si="0"/>
        <v>6.9675925925925919E-2</v>
      </c>
      <c r="I16" s="70">
        <v>0</v>
      </c>
      <c r="J16" s="99">
        <f t="shared" si="5"/>
        <v>0</v>
      </c>
      <c r="K16" s="63">
        <f t="shared" si="6"/>
        <v>5.7590277777777779</v>
      </c>
      <c r="L16" s="33">
        <v>30</v>
      </c>
      <c r="M16" s="33" t="str">
        <f t="shared" si="1"/>
        <v>581:47:00</v>
      </c>
      <c r="N16" s="34">
        <f t="shared" si="2"/>
        <v>0.80803240740740745</v>
      </c>
    </row>
    <row r="17" spans="1:14" ht="16.5" thickBot="1" x14ac:dyDescent="0.3">
      <c r="A17" s="32" t="s">
        <v>25</v>
      </c>
      <c r="B17" s="12" t="s">
        <v>76</v>
      </c>
      <c r="C17" s="103">
        <v>1.0416666666666666E-2</v>
      </c>
      <c r="D17" s="24">
        <f t="shared" si="3"/>
        <v>3.4722222222222218E-4</v>
      </c>
      <c r="E17" s="70">
        <v>0.18055555555555555</v>
      </c>
      <c r="F17" s="24">
        <f t="shared" si="4"/>
        <v>6.0185185185185185E-3</v>
      </c>
      <c r="G17" s="67">
        <v>0.11666666666666667</v>
      </c>
      <c r="H17" s="24">
        <f t="shared" si="0"/>
        <v>3.8888888888888888E-3</v>
      </c>
      <c r="I17" s="70">
        <v>8.3333333333333329E-2</v>
      </c>
      <c r="J17" s="99">
        <f t="shared" si="5"/>
        <v>2.7777777777777775E-3</v>
      </c>
      <c r="K17" s="63">
        <f t="shared" si="6"/>
        <v>0.39097222222222222</v>
      </c>
      <c r="L17" s="33">
        <v>30</v>
      </c>
      <c r="M17" s="33" t="str">
        <f t="shared" si="1"/>
        <v>710:37:00</v>
      </c>
      <c r="N17" s="34">
        <f t="shared" si="2"/>
        <v>0.98696759259259259</v>
      </c>
    </row>
    <row r="18" spans="1:14" ht="16.5" thickBot="1" x14ac:dyDescent="0.3">
      <c r="A18" s="32" t="s">
        <v>27</v>
      </c>
      <c r="B18" s="12" t="s">
        <v>77</v>
      </c>
      <c r="C18" s="104">
        <v>0</v>
      </c>
      <c r="D18" s="24">
        <f t="shared" si="3"/>
        <v>0</v>
      </c>
      <c r="E18" s="107">
        <v>0</v>
      </c>
      <c r="F18" s="24">
        <f t="shared" si="4"/>
        <v>0</v>
      </c>
      <c r="G18" s="26">
        <v>0</v>
      </c>
      <c r="H18" s="24">
        <f t="shared" si="0"/>
        <v>0</v>
      </c>
      <c r="I18" s="107">
        <v>0</v>
      </c>
      <c r="J18" s="99">
        <f t="shared" si="5"/>
        <v>0</v>
      </c>
      <c r="K18" s="63">
        <f t="shared" si="6"/>
        <v>0</v>
      </c>
      <c r="L18" s="33">
        <v>30</v>
      </c>
      <c r="M18" s="33" t="str">
        <f t="shared" si="1"/>
        <v>720:00:00</v>
      </c>
      <c r="N18" s="34">
        <f t="shared" si="2"/>
        <v>1</v>
      </c>
    </row>
    <row r="19" spans="1:14" ht="16.5" thickBot="1" x14ac:dyDescent="0.3">
      <c r="A19" s="32" t="s">
        <v>30</v>
      </c>
      <c r="B19" s="12" t="s">
        <v>103</v>
      </c>
      <c r="C19" s="103">
        <v>0</v>
      </c>
      <c r="D19" s="24">
        <f t="shared" si="3"/>
        <v>0</v>
      </c>
      <c r="E19" s="70">
        <v>0</v>
      </c>
      <c r="F19" s="24">
        <f t="shared" si="4"/>
        <v>0</v>
      </c>
      <c r="G19" s="67">
        <v>0.11805555555555555</v>
      </c>
      <c r="H19" s="24">
        <f t="shared" si="0"/>
        <v>3.9351851851851848E-3</v>
      </c>
      <c r="I19" s="70">
        <v>0</v>
      </c>
      <c r="J19" s="99">
        <f t="shared" si="5"/>
        <v>0</v>
      </c>
      <c r="K19" s="63">
        <f t="shared" si="6"/>
        <v>0.11805555555555555</v>
      </c>
      <c r="L19" s="33">
        <v>30</v>
      </c>
      <c r="M19" s="33" t="str">
        <f t="shared" si="1"/>
        <v>717:10:00</v>
      </c>
      <c r="N19" s="34">
        <f t="shared" si="2"/>
        <v>0.99606481481481479</v>
      </c>
    </row>
    <row r="20" spans="1:14" ht="16.5" thickBot="1" x14ac:dyDescent="0.3">
      <c r="A20" s="32" t="s">
        <v>32</v>
      </c>
      <c r="B20" s="12" t="s">
        <v>78</v>
      </c>
      <c r="C20" s="104">
        <v>0</v>
      </c>
      <c r="D20" s="24">
        <f t="shared" si="3"/>
        <v>0</v>
      </c>
      <c r="E20" s="107">
        <v>0</v>
      </c>
      <c r="F20" s="24">
        <f t="shared" si="4"/>
        <v>0</v>
      </c>
      <c r="G20" s="67">
        <v>2.0833333333333332E-2</v>
      </c>
      <c r="H20" s="24">
        <f t="shared" si="0"/>
        <v>6.9444444444444436E-4</v>
      </c>
      <c r="I20" s="107">
        <v>0</v>
      </c>
      <c r="J20" s="99">
        <f t="shared" si="5"/>
        <v>0</v>
      </c>
      <c r="K20" s="63">
        <f t="shared" si="6"/>
        <v>2.0833333333333332E-2</v>
      </c>
      <c r="L20" s="33">
        <v>30</v>
      </c>
      <c r="M20" s="33" t="str">
        <f t="shared" si="1"/>
        <v>719:30:00</v>
      </c>
      <c r="N20" s="34">
        <f t="shared" si="2"/>
        <v>0.99930555555555556</v>
      </c>
    </row>
    <row r="21" spans="1:14" ht="16.5" thickBot="1" x14ac:dyDescent="0.3">
      <c r="A21" s="32" t="s">
        <v>34</v>
      </c>
      <c r="B21" s="12" t="s">
        <v>79</v>
      </c>
      <c r="C21" s="103">
        <v>0</v>
      </c>
      <c r="D21" s="24">
        <f t="shared" si="3"/>
        <v>0</v>
      </c>
      <c r="E21" s="70">
        <v>0</v>
      </c>
      <c r="F21" s="24">
        <f t="shared" si="4"/>
        <v>0</v>
      </c>
      <c r="G21" s="76">
        <v>0</v>
      </c>
      <c r="H21" s="24">
        <f t="shared" si="0"/>
        <v>0</v>
      </c>
      <c r="I21" s="70">
        <v>0</v>
      </c>
      <c r="J21" s="99">
        <f t="shared" si="5"/>
        <v>0</v>
      </c>
      <c r="K21" s="63">
        <f t="shared" si="6"/>
        <v>0</v>
      </c>
      <c r="L21" s="33">
        <v>30</v>
      </c>
      <c r="M21" s="33" t="str">
        <f t="shared" si="1"/>
        <v>720:00:00</v>
      </c>
      <c r="N21" s="34">
        <f t="shared" si="2"/>
        <v>1</v>
      </c>
    </row>
    <row r="22" spans="1:14" ht="16.5" thickBot="1" x14ac:dyDescent="0.3">
      <c r="A22" s="32" t="s">
        <v>36</v>
      </c>
      <c r="B22" s="12" t="s">
        <v>80</v>
      </c>
      <c r="C22" s="104">
        <v>0</v>
      </c>
      <c r="D22" s="24">
        <f t="shared" si="3"/>
        <v>0</v>
      </c>
      <c r="E22" s="107">
        <v>0</v>
      </c>
      <c r="F22" s="24">
        <f t="shared" si="4"/>
        <v>0</v>
      </c>
      <c r="G22" s="26">
        <v>0</v>
      </c>
      <c r="H22" s="24">
        <f t="shared" si="0"/>
        <v>0</v>
      </c>
      <c r="I22" s="107">
        <v>0</v>
      </c>
      <c r="J22" s="99">
        <f t="shared" si="5"/>
        <v>0</v>
      </c>
      <c r="K22" s="63">
        <f t="shared" si="6"/>
        <v>0</v>
      </c>
      <c r="L22" s="33">
        <v>30</v>
      </c>
      <c r="M22" s="33" t="str">
        <f t="shared" si="1"/>
        <v>720:00:00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104">
        <v>0</v>
      </c>
      <c r="D23" s="24">
        <f t="shared" si="3"/>
        <v>0</v>
      </c>
      <c r="E23" s="107">
        <v>0</v>
      </c>
      <c r="F23" s="24">
        <f t="shared" si="4"/>
        <v>0</v>
      </c>
      <c r="G23" s="26">
        <v>0</v>
      </c>
      <c r="H23" s="24">
        <f t="shared" si="0"/>
        <v>0</v>
      </c>
      <c r="I23" s="107">
        <v>0</v>
      </c>
      <c r="J23" s="99">
        <f t="shared" si="5"/>
        <v>0</v>
      </c>
      <c r="K23" s="63">
        <f t="shared" si="6"/>
        <v>0</v>
      </c>
      <c r="L23" s="33">
        <v>30</v>
      </c>
      <c r="M23" s="33" t="str">
        <f t="shared" si="1"/>
        <v>720:00:00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105">
        <v>0</v>
      </c>
      <c r="D24" s="112">
        <f t="shared" si="3"/>
        <v>0</v>
      </c>
      <c r="E24" s="108">
        <v>0</v>
      </c>
      <c r="F24" s="112">
        <f t="shared" si="4"/>
        <v>0</v>
      </c>
      <c r="G24" s="113">
        <v>0</v>
      </c>
      <c r="H24" s="112">
        <f t="shared" si="0"/>
        <v>0</v>
      </c>
      <c r="I24" s="108">
        <v>0</v>
      </c>
      <c r="J24" s="100">
        <f t="shared" si="5"/>
        <v>0</v>
      </c>
      <c r="K24" s="63">
        <f t="shared" si="6"/>
        <v>0</v>
      </c>
      <c r="L24" s="33">
        <v>30</v>
      </c>
      <c r="M24" s="33" t="str">
        <f t="shared" si="1"/>
        <v>720:00:00</v>
      </c>
      <c r="N24" s="34">
        <f t="shared" si="2"/>
        <v>1</v>
      </c>
    </row>
    <row r="25" spans="1:14" ht="16.5" thickBot="1" x14ac:dyDescent="0.3">
      <c r="A25" s="32" t="s">
        <v>42</v>
      </c>
      <c r="B25" s="62"/>
      <c r="C25" s="78">
        <f>SUM(C3:C24)</f>
        <v>9.843055555555555</v>
      </c>
      <c r="D25" s="79">
        <f t="shared" ref="D25" si="7">SUM(C25/L25)</f>
        <v>1.4913720538720537E-2</v>
      </c>
      <c r="E25" s="78">
        <f>SUM(E3:E24)</f>
        <v>0.69652777777777786</v>
      </c>
      <c r="F25" s="79">
        <f t="shared" ref="F25" si="8">SUM(E25/L25)</f>
        <v>1.0553451178451181E-3</v>
      </c>
      <c r="G25" s="78">
        <f>SUM(G3:G24)</f>
        <v>8.6236111111111118</v>
      </c>
      <c r="H25" s="79">
        <f t="shared" ref="H25" si="9">SUM(G25/L25)</f>
        <v>1.3066077441077443E-2</v>
      </c>
      <c r="I25" s="78">
        <f>SUM(I3:I24)</f>
        <v>0.59236111111111112</v>
      </c>
      <c r="J25" s="79">
        <f t="shared" ref="J25" si="10">SUM(I25/L25)</f>
        <v>8.9751683501683498E-4</v>
      </c>
      <c r="K25" s="63">
        <f t="shared" si="6"/>
        <v>19.755555555555553</v>
      </c>
      <c r="L25" s="33">
        <f>SUM(L3:L24)</f>
        <v>660</v>
      </c>
      <c r="M25" s="33">
        <f xml:space="preserve"> SUM(L25-K25)</f>
        <v>640.24444444444441</v>
      </c>
      <c r="N25" s="47">
        <f t="shared" si="2"/>
        <v>0.97006734006733997</v>
      </c>
    </row>
    <row r="26" spans="1:14" x14ac:dyDescent="0.2">
      <c r="I26" s="9"/>
      <c r="K26" s="6"/>
      <c r="L26" s="6"/>
      <c r="M26" s="6"/>
      <c r="N26" s="6"/>
    </row>
    <row r="31" spans="1:14" ht="15.75" x14ac:dyDescent="0.25">
      <c r="A31" s="32" t="s">
        <v>27</v>
      </c>
      <c r="B31" s="54" t="s">
        <v>84</v>
      </c>
      <c r="C31" s="114">
        <v>2.1930555555555551</v>
      </c>
      <c r="D31" s="24">
        <f>SUM(C31/L31)</f>
        <v>7.3101851851851835E-2</v>
      </c>
      <c r="E31" s="114">
        <v>1.7020833333333332</v>
      </c>
      <c r="F31" s="24">
        <f>SUM(E31/L31)</f>
        <v>5.6736111111111105E-2</v>
      </c>
      <c r="G31" s="26">
        <v>0</v>
      </c>
      <c r="H31" s="24">
        <f>SUM(G31/L31)</f>
        <v>0</v>
      </c>
      <c r="I31" s="67">
        <v>8.3333333333333329E-2</v>
      </c>
      <c r="J31" s="24">
        <f>SUM(I31/L31)</f>
        <v>2.7777777777777775E-3</v>
      </c>
      <c r="K31" s="33">
        <f>SUM(C31+E31+G31+I31)</f>
        <v>3.9784722222222215</v>
      </c>
      <c r="L31" s="33">
        <v>30</v>
      </c>
      <c r="M31" s="33" t="str">
        <f xml:space="preserve"> TEXT(L31-K31, "[H]:MM:SS")</f>
        <v>624:31:00</v>
      </c>
      <c r="N31" s="34">
        <f>SUM(M31/L31)</f>
        <v>0.86738425925925922</v>
      </c>
    </row>
  </sheetData>
  <mergeCells count="6">
    <mergeCell ref="K1:K2"/>
    <mergeCell ref="I1:J1"/>
    <mergeCell ref="A1:B2"/>
    <mergeCell ref="C1:D1"/>
    <mergeCell ref="E1:F1"/>
    <mergeCell ref="G1:H1"/>
  </mergeCells>
  <phoneticPr fontId="0" type="noConversion"/>
  <printOptions gridLines="1"/>
  <pageMargins left="0.75" right="0.75" top="1" bottom="1" header="0.5" footer="0.5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1" sqref="R11"/>
    </sheetView>
  </sheetViews>
  <sheetFormatPr defaultRowHeight="12.75" x14ac:dyDescent="0.2"/>
  <cols>
    <col min="1" max="1" width="20.7109375" customWidth="1"/>
    <col min="2" max="2" width="8.7109375" customWidth="1"/>
    <col min="3" max="3" width="11.7109375" customWidth="1"/>
    <col min="4" max="4" width="14.42578125" customWidth="1"/>
    <col min="5" max="8" width="10.7109375" customWidth="1"/>
    <col min="9" max="9" width="16" customWidth="1"/>
    <col min="10" max="10" width="10.7109375" customWidth="1"/>
    <col min="11" max="11" width="17.7109375" customWidth="1"/>
    <col min="12" max="12" width="15.5703125" customWidth="1"/>
    <col min="13" max="13" width="18" customWidth="1"/>
    <col min="14" max="14" width="10.7109375" customWidth="1"/>
  </cols>
  <sheetData>
    <row r="1" spans="1:26" ht="50.1" customHeight="1" x14ac:dyDescent="0.2">
      <c r="A1" s="127" t="s">
        <v>94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46" t="s">
        <v>66</v>
      </c>
    </row>
    <row r="2" spans="1:26" ht="16.5" customHeight="1" thickBot="1" x14ac:dyDescent="0.25">
      <c r="A2" s="128"/>
      <c r="B2" s="141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</row>
    <row r="3" spans="1:26" ht="16.5" thickBot="1" x14ac:dyDescent="0.3">
      <c r="A3" s="32" t="s">
        <v>0</v>
      </c>
      <c r="B3" s="12" t="s">
        <v>67</v>
      </c>
      <c r="C3" s="76">
        <v>0.37291666666666667</v>
      </c>
      <c r="D3" s="24">
        <f>SUM(C3/L3)</f>
        <v>1.2029569892473118E-2</v>
      </c>
      <c r="E3" s="76">
        <v>0.77361111111111114</v>
      </c>
      <c r="F3" s="24">
        <f>SUM(E3/L3)</f>
        <v>2.4955197132616489E-2</v>
      </c>
      <c r="G3" s="76">
        <v>0.45833333333333331</v>
      </c>
      <c r="H3" s="24">
        <f t="shared" ref="H3:H24" si="0">SUM(G3/L3)</f>
        <v>1.4784946236559139E-2</v>
      </c>
      <c r="I3" s="76">
        <v>0.60069444444444442</v>
      </c>
      <c r="J3" s="24">
        <f>SUM(I3/L3)</f>
        <v>1.9377240143369175E-2</v>
      </c>
      <c r="K3" s="63">
        <f>SUM(C3+E3+G3+I3)</f>
        <v>2.2055555555555557</v>
      </c>
      <c r="L3" s="33">
        <v>31</v>
      </c>
      <c r="M3" s="33" t="str">
        <f t="shared" ref="M3:M24" si="1" xml:space="preserve"> TEXT(L3-K3, "[H]:MM:SS")</f>
        <v>691:04:00</v>
      </c>
      <c r="N3" s="34">
        <f t="shared" ref="N3:N25" si="2">SUM(M3/L3)</f>
        <v>0.92885304659498213</v>
      </c>
    </row>
    <row r="4" spans="1:26" ht="16.5" thickBot="1" x14ac:dyDescent="0.3">
      <c r="A4" s="32" t="s">
        <v>2</v>
      </c>
      <c r="B4" s="12" t="s">
        <v>98</v>
      </c>
      <c r="C4" s="76">
        <v>2.0833333333333332E-2</v>
      </c>
      <c r="D4" s="24">
        <f t="shared" ref="D4:D24" si="3">SUM(C4/L4)</f>
        <v>6.7204301075268812E-4</v>
      </c>
      <c r="E4" s="76">
        <v>9.791666666666668E-2</v>
      </c>
      <c r="F4" s="24">
        <f t="shared" ref="F4:F24" si="4">SUM(E4/L4)</f>
        <v>3.1586021505376348E-3</v>
      </c>
      <c r="G4" s="76">
        <v>0</v>
      </c>
      <c r="H4" s="24">
        <f t="shared" si="0"/>
        <v>0</v>
      </c>
      <c r="I4" s="76">
        <v>0.37083333333333335</v>
      </c>
      <c r="J4" s="24">
        <f t="shared" ref="J4:J24" si="5">SUM(I4/L4)</f>
        <v>1.196236559139785E-2</v>
      </c>
      <c r="K4" s="63">
        <f t="shared" ref="K4:K25" si="6">SUM(C4+E4+G4+I4)</f>
        <v>0.48958333333333337</v>
      </c>
      <c r="L4" s="33">
        <v>31</v>
      </c>
      <c r="M4" s="33" t="str">
        <f t="shared" si="1"/>
        <v>732:15:00</v>
      </c>
      <c r="N4" s="34">
        <f t="shared" si="2"/>
        <v>0.98420698924731187</v>
      </c>
    </row>
    <row r="5" spans="1:26" ht="16.5" thickBot="1" x14ac:dyDescent="0.3">
      <c r="A5" s="32" t="s">
        <v>49</v>
      </c>
      <c r="B5" s="12" t="s">
        <v>68</v>
      </c>
      <c r="C5" s="76">
        <v>0</v>
      </c>
      <c r="D5" s="24">
        <f t="shared" si="3"/>
        <v>0</v>
      </c>
      <c r="E5" s="25">
        <v>0</v>
      </c>
      <c r="F5" s="24">
        <f t="shared" si="4"/>
        <v>0</v>
      </c>
      <c r="G5" s="76">
        <v>0</v>
      </c>
      <c r="H5" s="24">
        <f t="shared" si="0"/>
        <v>0</v>
      </c>
      <c r="I5" s="76">
        <v>0</v>
      </c>
      <c r="J5" s="24">
        <f t="shared" si="5"/>
        <v>0</v>
      </c>
      <c r="K5" s="63">
        <f t="shared" si="6"/>
        <v>0</v>
      </c>
      <c r="L5" s="33">
        <v>31</v>
      </c>
      <c r="M5" s="33" t="str">
        <f t="shared" si="1"/>
        <v>744:00:00</v>
      </c>
      <c r="N5" s="34">
        <f t="shared" si="2"/>
        <v>1</v>
      </c>
    </row>
    <row r="6" spans="1:26" ht="16.5" thickBot="1" x14ac:dyDescent="0.3">
      <c r="A6" s="32" t="s">
        <v>5</v>
      </c>
      <c r="B6" s="12" t="s">
        <v>99</v>
      </c>
      <c r="C6" s="76">
        <v>0</v>
      </c>
      <c r="D6" s="24">
        <f t="shared" si="3"/>
        <v>0</v>
      </c>
      <c r="E6" s="25">
        <v>0</v>
      </c>
      <c r="F6" s="24">
        <f t="shared" si="4"/>
        <v>0</v>
      </c>
      <c r="G6" s="26">
        <v>0</v>
      </c>
      <c r="H6" s="24">
        <f t="shared" si="0"/>
        <v>0</v>
      </c>
      <c r="I6" s="76">
        <v>8.3333333333333329E-2</v>
      </c>
      <c r="J6" s="24">
        <f t="shared" si="5"/>
        <v>2.6881720430107525E-3</v>
      </c>
      <c r="K6" s="63">
        <f t="shared" si="6"/>
        <v>8.3333333333333329E-2</v>
      </c>
      <c r="L6" s="33">
        <v>31</v>
      </c>
      <c r="M6" s="33" t="str">
        <f t="shared" si="1"/>
        <v>742:00:00</v>
      </c>
      <c r="N6" s="34">
        <f t="shared" si="2"/>
        <v>0.99731182795698925</v>
      </c>
    </row>
    <row r="7" spans="1:26" ht="16.5" thickBot="1" x14ac:dyDescent="0.3">
      <c r="A7" s="32" t="s">
        <v>7</v>
      </c>
      <c r="B7" s="12" t="s">
        <v>100</v>
      </c>
      <c r="C7" s="76">
        <v>0</v>
      </c>
      <c r="D7" s="24">
        <f t="shared" si="3"/>
        <v>0</v>
      </c>
      <c r="E7" s="76">
        <v>0</v>
      </c>
      <c r="F7" s="24">
        <f t="shared" si="4"/>
        <v>0</v>
      </c>
      <c r="G7" s="76">
        <v>0</v>
      </c>
      <c r="H7" s="24">
        <f t="shared" si="0"/>
        <v>0</v>
      </c>
      <c r="I7" s="76">
        <v>4.5138888888888888E-2</v>
      </c>
      <c r="J7" s="24">
        <f t="shared" si="5"/>
        <v>1.4560931899641578E-3</v>
      </c>
      <c r="K7" s="63">
        <f t="shared" si="6"/>
        <v>4.5138888888888888E-2</v>
      </c>
      <c r="L7" s="33">
        <v>31</v>
      </c>
      <c r="M7" s="33" t="str">
        <f t="shared" si="1"/>
        <v>742:55:00</v>
      </c>
      <c r="N7" s="34">
        <f t="shared" si="2"/>
        <v>0.9985439068100358</v>
      </c>
    </row>
    <row r="8" spans="1:26" ht="16.5" thickBot="1" x14ac:dyDescent="0.3">
      <c r="A8" s="32" t="s">
        <v>9</v>
      </c>
      <c r="B8" s="12" t="s">
        <v>69</v>
      </c>
      <c r="C8" s="76">
        <v>8.819444444444445E-2</v>
      </c>
      <c r="D8" s="24">
        <f t="shared" si="3"/>
        <v>2.8449820788530467E-3</v>
      </c>
      <c r="E8" s="76">
        <v>2.0833333333333332E-2</v>
      </c>
      <c r="F8" s="24">
        <f t="shared" si="4"/>
        <v>6.7204301075268812E-4</v>
      </c>
      <c r="G8" s="76">
        <v>0.11805555555555557</v>
      </c>
      <c r="H8" s="24">
        <f t="shared" si="0"/>
        <v>3.8082437275985667E-3</v>
      </c>
      <c r="I8" s="25">
        <v>0</v>
      </c>
      <c r="J8" s="24">
        <f t="shared" si="5"/>
        <v>0</v>
      </c>
      <c r="K8" s="63">
        <f t="shared" si="6"/>
        <v>0.22708333333333336</v>
      </c>
      <c r="L8" s="33">
        <v>31</v>
      </c>
      <c r="M8" s="33" t="str">
        <f t="shared" si="1"/>
        <v>738:33:00</v>
      </c>
      <c r="N8" s="34">
        <f t="shared" si="2"/>
        <v>0.99267473118279559</v>
      </c>
    </row>
    <row r="9" spans="1:26" ht="16.5" thickBot="1" x14ac:dyDescent="0.3">
      <c r="A9" s="32" t="s">
        <v>11</v>
      </c>
      <c r="B9" s="12" t="s">
        <v>70</v>
      </c>
      <c r="C9" s="76">
        <v>0</v>
      </c>
      <c r="D9" s="24">
        <f t="shared" si="3"/>
        <v>0</v>
      </c>
      <c r="E9" s="76">
        <v>0</v>
      </c>
      <c r="F9" s="24">
        <f t="shared" si="4"/>
        <v>0</v>
      </c>
      <c r="G9" s="76">
        <v>0.24374999999999999</v>
      </c>
      <c r="H9" s="24">
        <f t="shared" si="0"/>
        <v>7.8629032258064509E-3</v>
      </c>
      <c r="I9" s="76">
        <v>0</v>
      </c>
      <c r="J9" s="24">
        <f t="shared" si="5"/>
        <v>0</v>
      </c>
      <c r="K9" s="63">
        <f t="shared" si="6"/>
        <v>0.24374999999999999</v>
      </c>
      <c r="L9" s="33">
        <v>31</v>
      </c>
      <c r="M9" s="33" t="str">
        <f t="shared" si="1"/>
        <v>738:09:00</v>
      </c>
      <c r="N9" s="34">
        <f t="shared" si="2"/>
        <v>0.99213709677419348</v>
      </c>
    </row>
    <row r="10" spans="1:26" ht="16.5" thickBot="1" x14ac:dyDescent="0.3">
      <c r="A10" s="32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6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26" ht="16.5" thickBot="1" x14ac:dyDescent="0.3">
      <c r="A11" s="32" t="s">
        <v>15</v>
      </c>
      <c r="B11" s="12" t="s">
        <v>101</v>
      </c>
      <c r="C11" s="25">
        <v>0</v>
      </c>
      <c r="D11" s="24">
        <f t="shared" si="3"/>
        <v>0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25">
        <v>0</v>
      </c>
      <c r="J11" s="24">
        <f t="shared" si="5"/>
        <v>0</v>
      </c>
      <c r="K11" s="63">
        <f t="shared" si="6"/>
        <v>0</v>
      </c>
      <c r="L11" s="33">
        <v>31</v>
      </c>
      <c r="M11" s="33" t="str">
        <f t="shared" si="1"/>
        <v>744:00:00</v>
      </c>
      <c r="N11" s="34">
        <f t="shared" si="2"/>
        <v>1</v>
      </c>
    </row>
    <row r="12" spans="1:26" ht="16.5" thickBot="1" x14ac:dyDescent="0.3">
      <c r="A12" s="32" t="s">
        <v>17</v>
      </c>
      <c r="B12" s="12" t="s">
        <v>102</v>
      </c>
      <c r="C12" s="25">
        <v>0</v>
      </c>
      <c r="D12" s="24">
        <f t="shared" si="3"/>
        <v>0</v>
      </c>
      <c r="E12" s="25">
        <v>0</v>
      </c>
      <c r="F12" s="24">
        <f t="shared" si="4"/>
        <v>0</v>
      </c>
      <c r="G12" s="26">
        <v>0</v>
      </c>
      <c r="H12" s="24">
        <f t="shared" si="0"/>
        <v>0</v>
      </c>
      <c r="I12" s="25">
        <v>0</v>
      </c>
      <c r="J12" s="24">
        <f t="shared" si="5"/>
        <v>0</v>
      </c>
      <c r="K12" s="63">
        <f t="shared" si="6"/>
        <v>0</v>
      </c>
      <c r="L12" s="33">
        <v>31</v>
      </c>
      <c r="M12" s="33" t="str">
        <f t="shared" si="1"/>
        <v>744:00:00</v>
      </c>
      <c r="N12" s="34">
        <f t="shared" si="2"/>
        <v>1</v>
      </c>
    </row>
    <row r="13" spans="1:26" ht="16.5" thickBot="1" x14ac:dyDescent="0.3">
      <c r="A13" s="32" t="s">
        <v>50</v>
      </c>
      <c r="B13" s="12" t="s">
        <v>72</v>
      </c>
      <c r="C13" s="25">
        <v>0</v>
      </c>
      <c r="D13" s="24">
        <f t="shared" si="3"/>
        <v>0</v>
      </c>
      <c r="E13" s="25">
        <v>0</v>
      </c>
      <c r="F13" s="24">
        <f t="shared" si="4"/>
        <v>0</v>
      </c>
      <c r="G13" s="26">
        <v>0</v>
      </c>
      <c r="H13" s="24">
        <f t="shared" si="0"/>
        <v>0</v>
      </c>
      <c r="I13" s="76">
        <v>0</v>
      </c>
      <c r="J13" s="24">
        <f t="shared" si="5"/>
        <v>0</v>
      </c>
      <c r="K13" s="63">
        <f t="shared" si="6"/>
        <v>0</v>
      </c>
      <c r="L13" s="33">
        <v>31</v>
      </c>
      <c r="M13" s="33" t="str">
        <f t="shared" si="1"/>
        <v>744:00:00</v>
      </c>
      <c r="N13" s="34">
        <f t="shared" si="2"/>
        <v>1</v>
      </c>
    </row>
    <row r="14" spans="1:26" ht="16.5" thickBot="1" x14ac:dyDescent="0.3">
      <c r="A14" s="32" t="s">
        <v>51</v>
      </c>
      <c r="B14" s="12" t="s">
        <v>73</v>
      </c>
      <c r="C14" s="76">
        <v>0.25277777777777777</v>
      </c>
      <c r="D14" s="24">
        <f t="shared" si="3"/>
        <v>8.1541218637992824E-3</v>
      </c>
      <c r="E14" s="25">
        <v>0</v>
      </c>
      <c r="F14" s="24">
        <f t="shared" si="4"/>
        <v>0</v>
      </c>
      <c r="G14" s="76">
        <v>0.39027777777777778</v>
      </c>
      <c r="H14" s="24">
        <f t="shared" si="0"/>
        <v>1.2589605734767025E-2</v>
      </c>
      <c r="I14" s="76">
        <v>0.20833333333333334</v>
      </c>
      <c r="J14" s="24">
        <f t="shared" si="5"/>
        <v>6.7204301075268818E-3</v>
      </c>
      <c r="K14" s="63">
        <f t="shared" si="6"/>
        <v>0.85138888888888886</v>
      </c>
      <c r="L14" s="33">
        <v>31</v>
      </c>
      <c r="M14" s="33" t="str">
        <f t="shared" si="1"/>
        <v>723:34:00</v>
      </c>
      <c r="N14" s="34">
        <f t="shared" si="2"/>
        <v>0.97253584229390688</v>
      </c>
    </row>
    <row r="15" spans="1:26" ht="16.5" thickBot="1" x14ac:dyDescent="0.3">
      <c r="A15" s="32" t="s">
        <v>21</v>
      </c>
      <c r="B15" s="12" t="s">
        <v>74</v>
      </c>
      <c r="C15" s="76">
        <v>0</v>
      </c>
      <c r="D15" s="24">
        <f t="shared" si="3"/>
        <v>0</v>
      </c>
      <c r="E15" s="76">
        <v>0</v>
      </c>
      <c r="F15" s="24">
        <f t="shared" si="4"/>
        <v>0</v>
      </c>
      <c r="G15" s="76">
        <v>0.24652777777777779</v>
      </c>
      <c r="H15" s="24">
        <f t="shared" si="0"/>
        <v>7.9525089605734772E-3</v>
      </c>
      <c r="I15" s="25">
        <v>0</v>
      </c>
      <c r="J15" s="24">
        <f t="shared" si="5"/>
        <v>0</v>
      </c>
      <c r="K15" s="63">
        <f t="shared" si="6"/>
        <v>0.24652777777777779</v>
      </c>
      <c r="L15" s="33">
        <v>31</v>
      </c>
      <c r="M15" s="33" t="str">
        <f t="shared" si="1"/>
        <v>738:05:00</v>
      </c>
      <c r="N15" s="34">
        <f t="shared" si="2"/>
        <v>0.99204749103942658</v>
      </c>
    </row>
    <row r="16" spans="1:26" ht="16.5" thickBot="1" x14ac:dyDescent="0.3">
      <c r="A16" s="32" t="s">
        <v>23</v>
      </c>
      <c r="B16" s="12" t="s">
        <v>75</v>
      </c>
      <c r="C16" s="76">
        <v>1.7944444444444441</v>
      </c>
      <c r="D16" s="24">
        <f t="shared" si="3"/>
        <v>5.7885304659498198E-2</v>
      </c>
      <c r="E16" s="76">
        <v>8.3333333333333329E-2</v>
      </c>
      <c r="F16" s="24">
        <f t="shared" si="4"/>
        <v>2.6881720430107525E-3</v>
      </c>
      <c r="G16" s="76">
        <v>0.92291666666666672</v>
      </c>
      <c r="H16" s="24">
        <f t="shared" si="0"/>
        <v>2.9771505376344088E-2</v>
      </c>
      <c r="I16" s="76">
        <v>2.4305555555555556E-2</v>
      </c>
      <c r="J16" s="24">
        <f t="shared" si="5"/>
        <v>7.8405017921146956E-4</v>
      </c>
      <c r="K16" s="63">
        <f t="shared" si="6"/>
        <v>2.8249999999999993</v>
      </c>
      <c r="L16" s="33">
        <v>31</v>
      </c>
      <c r="M16" s="33" t="str">
        <f t="shared" si="1"/>
        <v>676:12:00</v>
      </c>
      <c r="N16" s="34">
        <f t="shared" si="2"/>
        <v>0.90887096774193554</v>
      </c>
      <c r="Z16" t="s">
        <v>104</v>
      </c>
    </row>
    <row r="17" spans="1:14" ht="16.5" thickBot="1" x14ac:dyDescent="0.3">
      <c r="A17" s="32" t="s">
        <v>25</v>
      </c>
      <c r="B17" s="12" t="s">
        <v>76</v>
      </c>
      <c r="C17" s="76">
        <v>0</v>
      </c>
      <c r="D17" s="24">
        <f t="shared" si="3"/>
        <v>0</v>
      </c>
      <c r="E17" s="76">
        <v>8.3333333333333329E-2</v>
      </c>
      <c r="F17" s="24">
        <f t="shared" si="4"/>
        <v>2.6881720430107525E-3</v>
      </c>
      <c r="G17" s="76">
        <v>5.2083333333333329E-2</v>
      </c>
      <c r="H17" s="24">
        <f t="shared" si="0"/>
        <v>1.6801075268817202E-3</v>
      </c>
      <c r="I17" s="76">
        <v>0.13541666666666666</v>
      </c>
      <c r="J17" s="24">
        <f t="shared" si="5"/>
        <v>4.3682795698924727E-3</v>
      </c>
      <c r="K17" s="63">
        <f t="shared" si="6"/>
        <v>0.27083333333333331</v>
      </c>
      <c r="L17" s="33">
        <v>31</v>
      </c>
      <c r="M17" s="33" t="str">
        <f t="shared" si="1"/>
        <v>737:30:00</v>
      </c>
      <c r="N17" s="34">
        <f t="shared" si="2"/>
        <v>0.99126344086021512</v>
      </c>
    </row>
    <row r="18" spans="1:14" ht="16.5" thickBot="1" x14ac:dyDescent="0.3">
      <c r="A18" s="32" t="s">
        <v>27</v>
      </c>
      <c r="B18" s="12" t="s">
        <v>77</v>
      </c>
      <c r="C18" s="76">
        <v>7.8472222222222221E-2</v>
      </c>
      <c r="D18" s="24">
        <f t="shared" si="3"/>
        <v>2.5313620071684586E-3</v>
      </c>
      <c r="E18" s="76">
        <v>5.6944444444444443E-2</v>
      </c>
      <c r="F18" s="24">
        <f t="shared" si="4"/>
        <v>1.8369175627240143E-3</v>
      </c>
      <c r="G18" s="26">
        <v>0</v>
      </c>
      <c r="H18" s="24">
        <f t="shared" si="0"/>
        <v>0</v>
      </c>
      <c r="I18" s="25">
        <v>0</v>
      </c>
      <c r="J18" s="24">
        <f t="shared" si="5"/>
        <v>0</v>
      </c>
      <c r="K18" s="63">
        <f t="shared" si="6"/>
        <v>0.13541666666666666</v>
      </c>
      <c r="L18" s="33">
        <v>31</v>
      </c>
      <c r="M18" s="33" t="str">
        <f t="shared" si="1"/>
        <v>740:45:00</v>
      </c>
      <c r="N18" s="34">
        <f t="shared" si="2"/>
        <v>0.9956317204301075</v>
      </c>
    </row>
    <row r="19" spans="1:14" ht="16.5" thickBot="1" x14ac:dyDescent="0.3">
      <c r="A19" s="32" t="s">
        <v>30</v>
      </c>
      <c r="B19" s="12" t="s">
        <v>103</v>
      </c>
      <c r="C19" s="76">
        <v>5.5555555555555552E-2</v>
      </c>
      <c r="D19" s="24">
        <f t="shared" si="3"/>
        <v>1.7921146953405018E-3</v>
      </c>
      <c r="E19" s="25">
        <v>0</v>
      </c>
      <c r="F19" s="24">
        <f t="shared" si="4"/>
        <v>0</v>
      </c>
      <c r="G19" s="76">
        <v>0.46319444444444441</v>
      </c>
      <c r="H19" s="24">
        <f t="shared" si="0"/>
        <v>1.4941756272401432E-2</v>
      </c>
      <c r="I19" s="76">
        <v>1.3888888888888888E-2</v>
      </c>
      <c r="J19" s="24">
        <f t="shared" si="5"/>
        <v>4.4802867383512545E-4</v>
      </c>
      <c r="K19" s="63">
        <f t="shared" si="6"/>
        <v>0.53263888888888877</v>
      </c>
      <c r="L19" s="33">
        <v>31</v>
      </c>
      <c r="M19" s="33" t="str">
        <f t="shared" si="1"/>
        <v>731:13:00</v>
      </c>
      <c r="N19" s="34">
        <f t="shared" si="2"/>
        <v>0.98281810035842299</v>
      </c>
    </row>
    <row r="20" spans="1:14" ht="16.5" thickBot="1" x14ac:dyDescent="0.3">
      <c r="A20" s="32" t="s">
        <v>32</v>
      </c>
      <c r="B20" s="12" t="s">
        <v>78</v>
      </c>
      <c r="C20" s="25">
        <v>0</v>
      </c>
      <c r="D20" s="24">
        <f t="shared" si="3"/>
        <v>0</v>
      </c>
      <c r="E20" s="25">
        <v>0</v>
      </c>
      <c r="F20" s="24">
        <f t="shared" si="4"/>
        <v>0</v>
      </c>
      <c r="G20" s="26">
        <v>0</v>
      </c>
      <c r="H20" s="24">
        <f t="shared" si="0"/>
        <v>0</v>
      </c>
      <c r="I20" s="25">
        <v>0</v>
      </c>
      <c r="J20" s="24">
        <f t="shared" si="5"/>
        <v>0</v>
      </c>
      <c r="K20" s="63">
        <f t="shared" si="6"/>
        <v>0</v>
      </c>
      <c r="L20" s="33">
        <v>31</v>
      </c>
      <c r="M20" s="33" t="str">
        <f t="shared" si="1"/>
        <v>744:00:00</v>
      </c>
      <c r="N20" s="34">
        <f t="shared" si="2"/>
        <v>1</v>
      </c>
    </row>
    <row r="21" spans="1:14" ht="16.5" thickBot="1" x14ac:dyDescent="0.3">
      <c r="A21" s="32" t="s">
        <v>34</v>
      </c>
      <c r="B21" s="12" t="s">
        <v>79</v>
      </c>
      <c r="C21" s="76">
        <v>2.7777777777777779E-3</v>
      </c>
      <c r="D21" s="24">
        <f t="shared" si="3"/>
        <v>8.960573476702509E-5</v>
      </c>
      <c r="E21" s="25">
        <v>0</v>
      </c>
      <c r="F21" s="24">
        <f t="shared" si="4"/>
        <v>0</v>
      </c>
      <c r="G21" s="76">
        <v>0</v>
      </c>
      <c r="H21" s="24">
        <f t="shared" si="0"/>
        <v>0</v>
      </c>
      <c r="I21" s="76">
        <v>9.375E-2</v>
      </c>
      <c r="J21" s="24">
        <f t="shared" si="5"/>
        <v>3.0241935483870967E-3</v>
      </c>
      <c r="K21" s="63">
        <f t="shared" si="6"/>
        <v>9.6527777777777782E-2</v>
      </c>
      <c r="L21" s="33">
        <v>31</v>
      </c>
      <c r="M21" s="33" t="str">
        <f t="shared" si="1"/>
        <v>741:41:00</v>
      </c>
      <c r="N21" s="34">
        <f t="shared" si="2"/>
        <v>0.99688620071684586</v>
      </c>
    </row>
    <row r="22" spans="1:14" ht="16.5" thickBot="1" x14ac:dyDescent="0.3">
      <c r="A22" s="32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6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25">
        <v>0</v>
      </c>
      <c r="D23" s="24">
        <f t="shared" si="3"/>
        <v>0</v>
      </c>
      <c r="E23" s="25">
        <v>0</v>
      </c>
      <c r="F23" s="24">
        <f t="shared" si="4"/>
        <v>0</v>
      </c>
      <c r="G23" s="26">
        <v>0</v>
      </c>
      <c r="H23" s="24">
        <f t="shared" si="0"/>
        <v>0</v>
      </c>
      <c r="I23" s="25">
        <v>0</v>
      </c>
      <c r="J23" s="24">
        <f t="shared" si="5"/>
        <v>0</v>
      </c>
      <c r="K23" s="63">
        <f t="shared" si="6"/>
        <v>0</v>
      </c>
      <c r="L23" s="33">
        <v>31</v>
      </c>
      <c r="M23" s="33" t="str">
        <f t="shared" si="1"/>
        <v>744:00:00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25">
        <v>0</v>
      </c>
      <c r="D24" s="24">
        <f t="shared" si="3"/>
        <v>0</v>
      </c>
      <c r="E24" s="25">
        <v>0</v>
      </c>
      <c r="F24" s="24">
        <f t="shared" si="4"/>
        <v>0</v>
      </c>
      <c r="G24" s="76">
        <v>0</v>
      </c>
      <c r="H24" s="24">
        <f t="shared" si="0"/>
        <v>0</v>
      </c>
      <c r="I24" s="25">
        <v>0</v>
      </c>
      <c r="J24" s="24">
        <f t="shared" si="5"/>
        <v>0</v>
      </c>
      <c r="K24" s="6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4" ht="15.75" x14ac:dyDescent="0.25">
      <c r="A25" s="32" t="s">
        <v>42</v>
      </c>
      <c r="B25" s="62"/>
      <c r="C25" s="65">
        <f>SUM(C3:C24)</f>
        <v>2.6659722222222215</v>
      </c>
      <c r="D25" s="66">
        <f t="shared" ref="D25" si="7">SUM(C25/L25)</f>
        <v>3.9090501792114684E-3</v>
      </c>
      <c r="E25" s="65">
        <f>SUM(E3:E24)</f>
        <v>1.1159722222222224</v>
      </c>
      <c r="F25" s="66">
        <f t="shared" ref="F25" si="8">SUM(E25/L25)</f>
        <v>1.6363229064841971E-3</v>
      </c>
      <c r="G25" s="65">
        <f>SUM(G3:G24)</f>
        <v>2.8951388888888889</v>
      </c>
      <c r="H25" s="66">
        <f t="shared" ref="H25" si="9">SUM(G25/L25)</f>
        <v>4.245071684587814E-3</v>
      </c>
      <c r="I25" s="65">
        <f>SUM(I3:I24)</f>
        <v>1.5756944444444443</v>
      </c>
      <c r="J25" s="66">
        <f t="shared" ref="J25" si="10">SUM(I25/L25)</f>
        <v>2.3104024112088626E-3</v>
      </c>
      <c r="K25" s="33">
        <f t="shared" si="6"/>
        <v>8.2527777777777764</v>
      </c>
      <c r="L25" s="33">
        <f>SUM(L3:L24)</f>
        <v>682</v>
      </c>
      <c r="M25" s="33">
        <f xml:space="preserve"> SUM(L25-K25)</f>
        <v>673.74722222222226</v>
      </c>
      <c r="N25" s="47">
        <f t="shared" si="2"/>
        <v>0.98789915281850771</v>
      </c>
    </row>
    <row r="26" spans="1:14" ht="15" x14ac:dyDescent="0.2"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ht="15" x14ac:dyDescent="0.2">
      <c r="C27" s="4"/>
      <c r="D27" s="4"/>
      <c r="E27" s="4"/>
      <c r="F27" s="4"/>
      <c r="G27" s="4"/>
      <c r="H27" s="4"/>
      <c r="I27" s="4"/>
      <c r="J27" s="4"/>
      <c r="K27" s="4"/>
      <c r="L27" s="4"/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67">
        <v>7.0416666666666661</v>
      </c>
      <c r="D31" s="67">
        <f>SUM(C31/L31)</f>
        <v>0.22715053763440859</v>
      </c>
      <c r="E31" s="26">
        <v>0</v>
      </c>
      <c r="F31" s="24">
        <f>SUM(E31/L31)</f>
        <v>0</v>
      </c>
      <c r="G31" s="26">
        <v>0</v>
      </c>
      <c r="H31" s="24">
        <f>SUM(G31/L31)</f>
        <v>0</v>
      </c>
      <c r="I31" s="67">
        <v>0</v>
      </c>
      <c r="J31" s="24">
        <f>SUM(I31/L31)</f>
        <v>0</v>
      </c>
      <c r="K31" s="33">
        <f>SUM(C31+E31+G31+I31)</f>
        <v>7.0416666666666661</v>
      </c>
      <c r="L31" s="33">
        <v>31</v>
      </c>
      <c r="M31" s="33">
        <f>L31-K31</f>
        <v>23.958333333333336</v>
      </c>
      <c r="N31" s="34">
        <f>SUM(M31/L31)</f>
        <v>0.77284946236559149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4" sqref="H34"/>
    </sheetView>
  </sheetViews>
  <sheetFormatPr defaultRowHeight="12.75" x14ac:dyDescent="0.2"/>
  <cols>
    <col min="1" max="1" width="20.7109375" customWidth="1"/>
    <col min="2" max="2" width="8.7109375" customWidth="1"/>
    <col min="3" max="3" width="12.42578125" customWidth="1"/>
    <col min="4" max="6" width="10.7109375" customWidth="1"/>
    <col min="7" max="7" width="12.85546875" customWidth="1"/>
    <col min="8" max="10" width="10.7109375" customWidth="1"/>
    <col min="11" max="11" width="17.7109375" customWidth="1"/>
    <col min="12" max="12" width="20.7109375" customWidth="1"/>
    <col min="13" max="13" width="17.7109375" customWidth="1"/>
    <col min="14" max="14" width="10.7109375" customWidth="1"/>
  </cols>
  <sheetData>
    <row r="1" spans="1:15" ht="50.1" customHeight="1" x14ac:dyDescent="0.25">
      <c r="A1" s="127" t="s">
        <v>95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15" ht="16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  <c r="O2" s="97"/>
    </row>
    <row r="3" spans="1:15" ht="16.5" thickBot="1" x14ac:dyDescent="0.3">
      <c r="A3" s="32" t="s">
        <v>0</v>
      </c>
      <c r="B3" s="12" t="s">
        <v>67</v>
      </c>
      <c r="C3" s="76">
        <v>1.3375000000000001</v>
      </c>
      <c r="D3" s="24">
        <f>SUM(C3/L3)</f>
        <v>4.7767857142857147E-2</v>
      </c>
      <c r="E3" s="76">
        <v>1.2659722222222223</v>
      </c>
      <c r="F3" s="24">
        <f>SUM(E3/L3)</f>
        <v>4.521329365079365E-2</v>
      </c>
      <c r="G3" s="76">
        <v>0.72499999999999998</v>
      </c>
      <c r="H3" s="24">
        <f t="shared" ref="H3:H24" si="0">SUM(G3/L3)</f>
        <v>2.5892857142857141E-2</v>
      </c>
      <c r="I3" s="76">
        <v>0.37638888888888894</v>
      </c>
      <c r="J3" s="24">
        <f>SUM(I3/L3)</f>
        <v>1.344246031746032E-2</v>
      </c>
      <c r="K3" s="63">
        <f>SUM(C3+E3+G3+I3)</f>
        <v>3.7048611111111116</v>
      </c>
      <c r="L3" s="33">
        <v>28</v>
      </c>
      <c r="M3" s="33" t="str">
        <f t="shared" ref="M3:M24" si="1" xml:space="preserve"> TEXT(L3-K3, "[H]:MM:SS")</f>
        <v>583:05:00</v>
      </c>
      <c r="N3" s="34">
        <f t="shared" ref="N3:N25" si="2">SUM(M3/L3)</f>
        <v>0.86768353174603174</v>
      </c>
    </row>
    <row r="4" spans="1:15" ht="16.5" thickBot="1" x14ac:dyDescent="0.3">
      <c r="A4" s="32" t="s">
        <v>2</v>
      </c>
      <c r="B4" s="12" t="s">
        <v>98</v>
      </c>
      <c r="C4" s="76">
        <v>8.3333333333333329E-2</v>
      </c>
      <c r="D4" s="24">
        <f t="shared" ref="D4:D24" si="3">SUM(C4/L4)</f>
        <v>2.976190476190476E-3</v>
      </c>
      <c r="E4" s="76">
        <v>3.3333333333333333E-2</v>
      </c>
      <c r="F4" s="24">
        <f t="shared" ref="F4:F24" si="4">SUM(E4/L4)</f>
        <v>1.1904761904761904E-3</v>
      </c>
      <c r="G4" s="76">
        <v>0</v>
      </c>
      <c r="H4" s="24">
        <f t="shared" si="0"/>
        <v>0</v>
      </c>
      <c r="I4" s="76">
        <v>0.19097222222222221</v>
      </c>
      <c r="J4" s="24">
        <f t="shared" ref="J4:J24" si="5">SUM(I4/L4)</f>
        <v>6.8204365079365071E-3</v>
      </c>
      <c r="K4" s="63">
        <f t="shared" ref="K4:K25" si="6">SUM(C4+E4+G4+I4)</f>
        <v>0.30763888888888891</v>
      </c>
      <c r="L4" s="33">
        <v>28</v>
      </c>
      <c r="M4" s="33" t="str">
        <f t="shared" si="1"/>
        <v>664:37:00</v>
      </c>
      <c r="N4" s="34">
        <f t="shared" si="2"/>
        <v>0.98901289682539684</v>
      </c>
    </row>
    <row r="5" spans="1:15" ht="16.5" thickBot="1" x14ac:dyDescent="0.3">
      <c r="A5" s="32" t="s">
        <v>49</v>
      </c>
      <c r="B5" s="12" t="s">
        <v>68</v>
      </c>
      <c r="C5" s="76">
        <v>0</v>
      </c>
      <c r="D5" s="24">
        <f t="shared" si="3"/>
        <v>0</v>
      </c>
      <c r="E5" s="25">
        <v>0</v>
      </c>
      <c r="F5" s="24">
        <f t="shared" si="4"/>
        <v>0</v>
      </c>
      <c r="G5" s="76">
        <v>0</v>
      </c>
      <c r="H5" s="24">
        <f t="shared" si="0"/>
        <v>0</v>
      </c>
      <c r="I5" s="76">
        <v>2.7777777777777776E-2</v>
      </c>
      <c r="J5" s="24">
        <f t="shared" si="5"/>
        <v>9.9206349206349201E-4</v>
      </c>
      <c r="K5" s="63">
        <f t="shared" si="6"/>
        <v>2.7777777777777776E-2</v>
      </c>
      <c r="L5" s="33">
        <v>28</v>
      </c>
      <c r="M5" s="33" t="str">
        <f t="shared" si="1"/>
        <v>671:20:00</v>
      </c>
      <c r="N5" s="34">
        <f t="shared" si="2"/>
        <v>0.99900793650793662</v>
      </c>
    </row>
    <row r="6" spans="1:15" ht="16.5" thickBot="1" x14ac:dyDescent="0.3">
      <c r="A6" s="32" t="s">
        <v>5</v>
      </c>
      <c r="B6" s="12" t="s">
        <v>99</v>
      </c>
      <c r="C6" s="76">
        <v>0</v>
      </c>
      <c r="D6" s="24">
        <f t="shared" si="3"/>
        <v>0</v>
      </c>
      <c r="E6" s="25">
        <v>0</v>
      </c>
      <c r="F6" s="24">
        <f t="shared" si="4"/>
        <v>0</v>
      </c>
      <c r="G6" s="26">
        <v>0</v>
      </c>
      <c r="H6" s="24">
        <f t="shared" si="0"/>
        <v>0</v>
      </c>
      <c r="I6" s="76">
        <v>3.3333333333333333E-2</v>
      </c>
      <c r="J6" s="24">
        <f t="shared" si="5"/>
        <v>1.1904761904761904E-3</v>
      </c>
      <c r="K6" s="63">
        <f t="shared" si="6"/>
        <v>3.3333333333333333E-2</v>
      </c>
      <c r="L6" s="33">
        <v>28</v>
      </c>
      <c r="M6" s="33" t="str">
        <f t="shared" si="1"/>
        <v>671:12:00</v>
      </c>
      <c r="N6" s="34">
        <f t="shared" si="2"/>
        <v>0.99880952380952392</v>
      </c>
    </row>
    <row r="7" spans="1:15" ht="16.5" thickBot="1" x14ac:dyDescent="0.3">
      <c r="A7" s="32" t="s">
        <v>7</v>
      </c>
      <c r="B7" s="12" t="s">
        <v>100</v>
      </c>
      <c r="C7" s="76">
        <v>4.1666666666666664E-2</v>
      </c>
      <c r="D7" s="24">
        <f t="shared" si="3"/>
        <v>1.488095238095238E-3</v>
      </c>
      <c r="E7" s="76">
        <v>0</v>
      </c>
      <c r="F7" s="24">
        <f t="shared" si="4"/>
        <v>0</v>
      </c>
      <c r="G7" s="76">
        <v>0</v>
      </c>
      <c r="H7" s="24">
        <f t="shared" si="0"/>
        <v>0</v>
      </c>
      <c r="I7" s="76">
        <v>0.24999999999999997</v>
      </c>
      <c r="J7" s="24">
        <f t="shared" si="5"/>
        <v>8.9285714285714281E-3</v>
      </c>
      <c r="K7" s="63">
        <f t="shared" si="6"/>
        <v>0.29166666666666663</v>
      </c>
      <c r="L7" s="33">
        <v>28</v>
      </c>
      <c r="M7" s="33" t="str">
        <f t="shared" si="1"/>
        <v>665:00:00</v>
      </c>
      <c r="N7" s="34">
        <f t="shared" si="2"/>
        <v>0.98958333333333326</v>
      </c>
    </row>
    <row r="8" spans="1:15" ht="16.5" thickBot="1" x14ac:dyDescent="0.3">
      <c r="A8" s="32" t="s">
        <v>9</v>
      </c>
      <c r="B8" s="12" t="s">
        <v>69</v>
      </c>
      <c r="C8" s="76">
        <v>8.3333333333333329E-2</v>
      </c>
      <c r="D8" s="24">
        <f t="shared" si="3"/>
        <v>2.976190476190476E-3</v>
      </c>
      <c r="E8" s="76">
        <v>0</v>
      </c>
      <c r="F8" s="24">
        <f t="shared" si="4"/>
        <v>0</v>
      </c>
      <c r="G8" s="76">
        <v>0.16180555555555556</v>
      </c>
      <c r="H8" s="24">
        <f t="shared" si="0"/>
        <v>5.7787698412698416E-3</v>
      </c>
      <c r="I8" s="76">
        <v>0</v>
      </c>
      <c r="J8" s="24">
        <f t="shared" si="5"/>
        <v>0</v>
      </c>
      <c r="K8" s="63">
        <f t="shared" si="6"/>
        <v>0.24513888888888891</v>
      </c>
      <c r="L8" s="33">
        <v>28</v>
      </c>
      <c r="M8" s="33" t="str">
        <f t="shared" si="1"/>
        <v>666:07:00</v>
      </c>
      <c r="N8" s="34">
        <f t="shared" si="2"/>
        <v>0.99124503968253974</v>
      </c>
    </row>
    <row r="9" spans="1:15" ht="16.5" thickBot="1" x14ac:dyDescent="0.3">
      <c r="A9" s="32" t="s">
        <v>11</v>
      </c>
      <c r="B9" s="12" t="s">
        <v>70</v>
      </c>
      <c r="C9" s="76">
        <v>0</v>
      </c>
      <c r="D9" s="24">
        <f t="shared" si="3"/>
        <v>0</v>
      </c>
      <c r="E9" s="76">
        <v>0</v>
      </c>
      <c r="F9" s="24">
        <f t="shared" si="4"/>
        <v>0</v>
      </c>
      <c r="G9" s="76">
        <v>0.19444444444444445</v>
      </c>
      <c r="H9" s="24">
        <f t="shared" si="0"/>
        <v>6.9444444444444449E-3</v>
      </c>
      <c r="I9" s="76">
        <v>0</v>
      </c>
      <c r="J9" s="24">
        <f t="shared" si="5"/>
        <v>0</v>
      </c>
      <c r="K9" s="63">
        <f t="shared" si="6"/>
        <v>0.19444444444444445</v>
      </c>
      <c r="L9" s="33">
        <v>28</v>
      </c>
      <c r="M9" s="33" t="str">
        <f t="shared" si="1"/>
        <v>667:20:00</v>
      </c>
      <c r="N9" s="34">
        <f t="shared" si="2"/>
        <v>0.99305555555555558</v>
      </c>
    </row>
    <row r="10" spans="1:15" ht="16.5" thickBot="1" x14ac:dyDescent="0.3">
      <c r="A10" s="32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63">
        <f t="shared" si="6"/>
        <v>0</v>
      </c>
      <c r="L10" s="33">
        <v>28</v>
      </c>
      <c r="M10" s="33" t="str">
        <f t="shared" si="1"/>
        <v>672:00:00</v>
      </c>
      <c r="N10" s="34">
        <f t="shared" si="2"/>
        <v>1</v>
      </c>
    </row>
    <row r="11" spans="1:15" ht="16.5" thickBot="1" x14ac:dyDescent="0.3">
      <c r="A11" s="32" t="s">
        <v>15</v>
      </c>
      <c r="B11" s="12" t="s">
        <v>101</v>
      </c>
      <c r="C11" s="25">
        <v>0</v>
      </c>
      <c r="D11" s="24">
        <f t="shared" si="3"/>
        <v>0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25">
        <v>0</v>
      </c>
      <c r="J11" s="24">
        <f t="shared" si="5"/>
        <v>0</v>
      </c>
      <c r="K11" s="63">
        <f t="shared" si="6"/>
        <v>0</v>
      </c>
      <c r="L11" s="33">
        <v>28</v>
      </c>
      <c r="M11" s="33" t="str">
        <f t="shared" si="1"/>
        <v>672:00:00</v>
      </c>
      <c r="N11" s="34">
        <f t="shared" si="2"/>
        <v>1</v>
      </c>
    </row>
    <row r="12" spans="1:15" ht="16.5" thickBot="1" x14ac:dyDescent="0.3">
      <c r="A12" s="32" t="s">
        <v>17</v>
      </c>
      <c r="B12" s="12" t="s">
        <v>102</v>
      </c>
      <c r="C12" s="25">
        <v>0</v>
      </c>
      <c r="D12" s="24">
        <f t="shared" si="3"/>
        <v>0</v>
      </c>
      <c r="E12" s="25">
        <v>0</v>
      </c>
      <c r="F12" s="24">
        <f t="shared" si="4"/>
        <v>0</v>
      </c>
      <c r="G12" s="76">
        <v>8.3333333333333329E-2</v>
      </c>
      <c r="H12" s="24">
        <f t="shared" si="0"/>
        <v>2.976190476190476E-3</v>
      </c>
      <c r="I12" s="25">
        <v>0</v>
      </c>
      <c r="J12" s="24">
        <f t="shared" si="5"/>
        <v>0</v>
      </c>
      <c r="K12" s="63">
        <f t="shared" si="6"/>
        <v>8.3333333333333329E-2</v>
      </c>
      <c r="L12" s="33">
        <v>28</v>
      </c>
      <c r="M12" s="33" t="str">
        <f t="shared" si="1"/>
        <v>670:00:00</v>
      </c>
      <c r="N12" s="34">
        <f t="shared" si="2"/>
        <v>0.99702380952380953</v>
      </c>
    </row>
    <row r="13" spans="1:15" ht="16.5" thickBot="1" x14ac:dyDescent="0.3">
      <c r="A13" s="32" t="s">
        <v>50</v>
      </c>
      <c r="B13" s="12" t="s">
        <v>72</v>
      </c>
      <c r="C13" s="25">
        <v>0</v>
      </c>
      <c r="D13" s="24">
        <f t="shared" si="3"/>
        <v>0</v>
      </c>
      <c r="E13" s="25">
        <v>0</v>
      </c>
      <c r="F13" s="24">
        <f t="shared" si="4"/>
        <v>0</v>
      </c>
      <c r="G13" s="26">
        <v>0</v>
      </c>
      <c r="H13" s="24">
        <f t="shared" si="0"/>
        <v>0</v>
      </c>
      <c r="I13" s="25">
        <v>0</v>
      </c>
      <c r="J13" s="24">
        <f t="shared" si="5"/>
        <v>0</v>
      </c>
      <c r="K13" s="63">
        <f t="shared" si="6"/>
        <v>0</v>
      </c>
      <c r="L13" s="33">
        <v>28</v>
      </c>
      <c r="M13" s="33" t="str">
        <f t="shared" si="1"/>
        <v>672:00:00</v>
      </c>
      <c r="N13" s="34">
        <f t="shared" si="2"/>
        <v>1</v>
      </c>
    </row>
    <row r="14" spans="1:15" ht="16.5" thickBot="1" x14ac:dyDescent="0.3">
      <c r="A14" s="32" t="s">
        <v>51</v>
      </c>
      <c r="B14" s="12" t="s">
        <v>73</v>
      </c>
      <c r="C14" s="76">
        <v>0.18402777777777779</v>
      </c>
      <c r="D14" s="24">
        <f t="shared" si="3"/>
        <v>6.572420634920635E-3</v>
      </c>
      <c r="E14" s="76">
        <v>0</v>
      </c>
      <c r="F14" s="24">
        <f t="shared" si="4"/>
        <v>0</v>
      </c>
      <c r="G14" s="76">
        <v>0.67291666666666661</v>
      </c>
      <c r="H14" s="24">
        <f t="shared" si="0"/>
        <v>2.4032738095238093E-2</v>
      </c>
      <c r="I14" s="76">
        <v>0.16666666666666666</v>
      </c>
      <c r="J14" s="24">
        <f t="shared" si="5"/>
        <v>5.9523809523809521E-3</v>
      </c>
      <c r="K14" s="63">
        <f t="shared" si="6"/>
        <v>1.023611111111111</v>
      </c>
      <c r="L14" s="33">
        <v>28</v>
      </c>
      <c r="M14" s="33" t="str">
        <f t="shared" si="1"/>
        <v>647:26:00</v>
      </c>
      <c r="N14" s="34">
        <f t="shared" si="2"/>
        <v>0.96344246031746028</v>
      </c>
    </row>
    <row r="15" spans="1:15" ht="16.5" thickBot="1" x14ac:dyDescent="0.3">
      <c r="A15" s="32" t="s">
        <v>21</v>
      </c>
      <c r="B15" s="12" t="s">
        <v>74</v>
      </c>
      <c r="C15" s="76">
        <v>0</v>
      </c>
      <c r="D15" s="24">
        <f t="shared" si="3"/>
        <v>0</v>
      </c>
      <c r="E15" s="76">
        <v>0</v>
      </c>
      <c r="F15" s="24">
        <f t="shared" si="4"/>
        <v>0</v>
      </c>
      <c r="G15" s="76">
        <v>0.1986111111111111</v>
      </c>
      <c r="H15" s="24">
        <f t="shared" si="0"/>
        <v>7.0932539682539682E-3</v>
      </c>
      <c r="I15" s="25">
        <v>0</v>
      </c>
      <c r="J15" s="24">
        <f t="shared" si="5"/>
        <v>0</v>
      </c>
      <c r="K15" s="63">
        <f t="shared" si="6"/>
        <v>0.1986111111111111</v>
      </c>
      <c r="L15" s="33">
        <v>28</v>
      </c>
      <c r="M15" s="33" t="str">
        <f t="shared" si="1"/>
        <v>667:14:00</v>
      </c>
      <c r="N15" s="34">
        <f t="shared" si="2"/>
        <v>0.99290674603174611</v>
      </c>
    </row>
    <row r="16" spans="1:15" ht="16.5" thickBot="1" x14ac:dyDescent="0.3">
      <c r="A16" s="32" t="s">
        <v>23</v>
      </c>
      <c r="B16" s="12" t="s">
        <v>75</v>
      </c>
      <c r="C16" s="76">
        <v>2.7125000000000004</v>
      </c>
      <c r="D16" s="24">
        <f t="shared" si="3"/>
        <v>9.6875000000000017E-2</v>
      </c>
      <c r="E16" s="76">
        <v>0.28263888888888888</v>
      </c>
      <c r="F16" s="24">
        <f t="shared" si="4"/>
        <v>1.0094246031746032E-2</v>
      </c>
      <c r="G16" s="76">
        <v>2.1125000000000003</v>
      </c>
      <c r="H16" s="24">
        <f t="shared" si="0"/>
        <v>7.5446428571428581E-2</v>
      </c>
      <c r="I16" s="76">
        <v>0</v>
      </c>
      <c r="J16" s="24">
        <f t="shared" si="5"/>
        <v>0</v>
      </c>
      <c r="K16" s="63">
        <f t="shared" si="6"/>
        <v>5.1076388888888893</v>
      </c>
      <c r="L16" s="33">
        <v>28</v>
      </c>
      <c r="M16" s="33" t="str">
        <f t="shared" si="1"/>
        <v>549:25:00</v>
      </c>
      <c r="N16" s="34">
        <f t="shared" si="2"/>
        <v>0.81758432539682535</v>
      </c>
    </row>
    <row r="17" spans="1:22" ht="16.5" thickBot="1" x14ac:dyDescent="0.3">
      <c r="A17" s="32" t="s">
        <v>25</v>
      </c>
      <c r="B17" s="12" t="s">
        <v>76</v>
      </c>
      <c r="C17" s="76">
        <v>0</v>
      </c>
      <c r="D17" s="24">
        <f t="shared" si="3"/>
        <v>0</v>
      </c>
      <c r="E17" s="76">
        <v>3.125E-2</v>
      </c>
      <c r="F17" s="24">
        <f t="shared" si="4"/>
        <v>1.1160714285714285E-3</v>
      </c>
      <c r="G17" s="76">
        <v>0</v>
      </c>
      <c r="H17" s="24">
        <f t="shared" si="0"/>
        <v>0</v>
      </c>
      <c r="I17" s="76">
        <v>0.25694444444444448</v>
      </c>
      <c r="J17" s="24">
        <f t="shared" si="5"/>
        <v>9.1765873015873019E-3</v>
      </c>
      <c r="K17" s="63">
        <f t="shared" si="6"/>
        <v>0.28819444444444448</v>
      </c>
      <c r="L17" s="33">
        <v>28</v>
      </c>
      <c r="M17" s="33" t="str">
        <f t="shared" si="1"/>
        <v>665:05:00</v>
      </c>
      <c r="N17" s="34">
        <f t="shared" si="2"/>
        <v>0.98970734126984128</v>
      </c>
    </row>
    <row r="18" spans="1:22" ht="16.5" thickBot="1" x14ac:dyDescent="0.3">
      <c r="A18" s="32" t="s">
        <v>27</v>
      </c>
      <c r="B18" s="12" t="s">
        <v>77</v>
      </c>
      <c r="C18" s="25">
        <v>0</v>
      </c>
      <c r="D18" s="24">
        <f t="shared" si="3"/>
        <v>0</v>
      </c>
      <c r="E18" s="25">
        <v>0</v>
      </c>
      <c r="F18" s="24">
        <f t="shared" si="4"/>
        <v>0</v>
      </c>
      <c r="G18" s="26">
        <v>0</v>
      </c>
      <c r="H18" s="24">
        <f t="shared" si="0"/>
        <v>0</v>
      </c>
      <c r="I18" s="76">
        <v>0</v>
      </c>
      <c r="J18" s="24">
        <f t="shared" si="5"/>
        <v>0</v>
      </c>
      <c r="K18" s="63">
        <f t="shared" si="6"/>
        <v>0</v>
      </c>
      <c r="L18" s="33">
        <v>28</v>
      </c>
      <c r="M18" s="33" t="str">
        <f t="shared" si="1"/>
        <v>672:00:00</v>
      </c>
      <c r="N18" s="34">
        <f t="shared" si="2"/>
        <v>1</v>
      </c>
    </row>
    <row r="19" spans="1:22" ht="16.5" thickBot="1" x14ac:dyDescent="0.3">
      <c r="A19" s="32" t="s">
        <v>30</v>
      </c>
      <c r="B19" s="12" t="s">
        <v>103</v>
      </c>
      <c r="C19" s="76">
        <v>0</v>
      </c>
      <c r="D19" s="24">
        <f t="shared" si="3"/>
        <v>0</v>
      </c>
      <c r="E19" s="25">
        <v>0</v>
      </c>
      <c r="F19" s="24">
        <f t="shared" si="4"/>
        <v>0</v>
      </c>
      <c r="G19" s="76">
        <v>5.9027777777777776E-2</v>
      </c>
      <c r="H19" s="24">
        <f t="shared" si="0"/>
        <v>2.1081349206349205E-3</v>
      </c>
      <c r="I19" s="76">
        <v>0</v>
      </c>
      <c r="J19" s="24">
        <f t="shared" si="5"/>
        <v>0</v>
      </c>
      <c r="K19" s="63">
        <f t="shared" si="6"/>
        <v>5.9027777777777776E-2</v>
      </c>
      <c r="L19" s="33">
        <v>28</v>
      </c>
      <c r="M19" s="33" t="str">
        <f t="shared" si="1"/>
        <v>670:35:00</v>
      </c>
      <c r="N19" s="34">
        <f t="shared" si="2"/>
        <v>0.99789186507936523</v>
      </c>
    </row>
    <row r="20" spans="1:22" ht="16.5" thickBot="1" x14ac:dyDescent="0.3">
      <c r="A20" s="32" t="s">
        <v>32</v>
      </c>
      <c r="B20" s="12" t="s">
        <v>78</v>
      </c>
      <c r="C20" s="76">
        <v>0</v>
      </c>
      <c r="D20" s="24">
        <f t="shared" si="3"/>
        <v>0</v>
      </c>
      <c r="E20" s="76">
        <v>1.0416666666666666E-2</v>
      </c>
      <c r="F20" s="24">
        <f t="shared" si="4"/>
        <v>3.720238095238095E-4</v>
      </c>
      <c r="G20" s="26">
        <v>0</v>
      </c>
      <c r="H20" s="24">
        <f t="shared" si="0"/>
        <v>0</v>
      </c>
      <c r="I20" s="25">
        <v>0</v>
      </c>
      <c r="J20" s="24">
        <f t="shared" si="5"/>
        <v>0</v>
      </c>
      <c r="K20" s="63">
        <f t="shared" si="6"/>
        <v>1.0416666666666666E-2</v>
      </c>
      <c r="L20" s="33">
        <v>28</v>
      </c>
      <c r="M20" s="33" t="str">
        <f t="shared" si="1"/>
        <v>671:45:00</v>
      </c>
      <c r="N20" s="34">
        <f t="shared" si="2"/>
        <v>0.99962797619047616</v>
      </c>
    </row>
    <row r="21" spans="1:22" ht="16.5" thickBot="1" x14ac:dyDescent="0.3">
      <c r="A21" s="32" t="s">
        <v>34</v>
      </c>
      <c r="B21" s="12" t="s">
        <v>79</v>
      </c>
      <c r="C21" s="76">
        <v>0.17708333333333334</v>
      </c>
      <c r="D21" s="24">
        <f t="shared" si="3"/>
        <v>6.324404761904762E-3</v>
      </c>
      <c r="E21" s="25">
        <v>0</v>
      </c>
      <c r="F21" s="24">
        <f t="shared" si="4"/>
        <v>0</v>
      </c>
      <c r="G21" s="76">
        <v>8.3333333333333329E-2</v>
      </c>
      <c r="H21" s="24">
        <f t="shared" si="0"/>
        <v>2.976190476190476E-3</v>
      </c>
      <c r="I21" s="76">
        <v>4.0972222222222222E-2</v>
      </c>
      <c r="J21" s="24">
        <f t="shared" si="5"/>
        <v>1.4632936507936508E-3</v>
      </c>
      <c r="K21" s="63">
        <f t="shared" si="6"/>
        <v>0.30138888888888893</v>
      </c>
      <c r="L21" s="33">
        <v>28</v>
      </c>
      <c r="M21" s="33" t="str">
        <f t="shared" si="1"/>
        <v>664:46:00</v>
      </c>
      <c r="N21" s="34">
        <f t="shared" si="2"/>
        <v>0.98923611111111109</v>
      </c>
    </row>
    <row r="22" spans="1:22" ht="16.5" thickBot="1" x14ac:dyDescent="0.3">
      <c r="A22" s="32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63">
        <f t="shared" si="6"/>
        <v>0</v>
      </c>
      <c r="L22" s="33">
        <v>28</v>
      </c>
      <c r="M22" s="33" t="str">
        <f t="shared" si="1"/>
        <v>672:00:00</v>
      </c>
      <c r="N22" s="34">
        <f t="shared" si="2"/>
        <v>1</v>
      </c>
    </row>
    <row r="23" spans="1:22" ht="16.5" thickBot="1" x14ac:dyDescent="0.3">
      <c r="A23" s="32" t="s">
        <v>38</v>
      </c>
      <c r="B23" s="12" t="s">
        <v>81</v>
      </c>
      <c r="C23" s="25">
        <v>0</v>
      </c>
      <c r="D23" s="24">
        <f t="shared" si="3"/>
        <v>0</v>
      </c>
      <c r="E23" s="25">
        <v>0</v>
      </c>
      <c r="F23" s="24">
        <f t="shared" si="4"/>
        <v>0</v>
      </c>
      <c r="G23" s="76">
        <v>8.3333333333333329E-2</v>
      </c>
      <c r="H23" s="24">
        <f t="shared" si="0"/>
        <v>2.976190476190476E-3</v>
      </c>
      <c r="I23" s="25">
        <v>0</v>
      </c>
      <c r="J23" s="24">
        <f t="shared" si="5"/>
        <v>0</v>
      </c>
      <c r="K23" s="63">
        <f t="shared" si="6"/>
        <v>8.3333333333333329E-2</v>
      </c>
      <c r="L23" s="33">
        <v>28</v>
      </c>
      <c r="M23" s="33" t="str">
        <f t="shared" si="1"/>
        <v>670:00:00</v>
      </c>
      <c r="N23" s="34">
        <f t="shared" si="2"/>
        <v>0.99702380952380953</v>
      </c>
    </row>
    <row r="24" spans="1:22" ht="16.5" customHeight="1" thickBot="1" x14ac:dyDescent="0.3">
      <c r="A24" s="32" t="s">
        <v>40</v>
      </c>
      <c r="B24" s="12" t="s">
        <v>82</v>
      </c>
      <c r="C24" s="25">
        <v>0</v>
      </c>
      <c r="D24" s="24">
        <f t="shared" si="3"/>
        <v>0</v>
      </c>
      <c r="E24" s="25">
        <v>0</v>
      </c>
      <c r="F24" s="24">
        <f t="shared" si="4"/>
        <v>0</v>
      </c>
      <c r="G24" s="76">
        <v>0</v>
      </c>
      <c r="H24" s="24">
        <f t="shared" si="0"/>
        <v>0</v>
      </c>
      <c r="I24" s="25">
        <v>0</v>
      </c>
      <c r="J24" s="24">
        <f t="shared" si="5"/>
        <v>0</v>
      </c>
      <c r="K24" s="63">
        <f t="shared" si="6"/>
        <v>0</v>
      </c>
      <c r="L24" s="33">
        <v>28</v>
      </c>
      <c r="M24" s="33" t="str">
        <f t="shared" si="1"/>
        <v>672:00:00</v>
      </c>
      <c r="N24" s="34">
        <f t="shared" si="2"/>
        <v>1</v>
      </c>
    </row>
    <row r="25" spans="1:22" ht="16.5" customHeight="1" x14ac:dyDescent="0.25">
      <c r="A25" s="32" t="s">
        <v>42</v>
      </c>
      <c r="B25" s="62"/>
      <c r="C25" s="26">
        <f>SUM(C3:C24)</f>
        <v>4.6194444444444445</v>
      </c>
      <c r="D25" s="24">
        <f>SUM(C25/L25)</f>
        <v>7.4990981240981242E-3</v>
      </c>
      <c r="E25" s="26">
        <f>SUM(E3:E24)</f>
        <v>1.6236111111111113</v>
      </c>
      <c r="F25" s="24">
        <f>SUM(E25/L25)</f>
        <v>2.6357323232323237E-3</v>
      </c>
      <c r="G25" s="26">
        <f>SUM(G3:G24)</f>
        <v>4.374305555555555</v>
      </c>
      <c r="H25" s="24">
        <f t="shared" ref="H25" si="7">SUM(G25/L25)</f>
        <v>7.1011453823953815E-3</v>
      </c>
      <c r="I25" s="26">
        <f>SUM(I3:I24)</f>
        <v>1.3430555555555557</v>
      </c>
      <c r="J25" s="24">
        <f>SUM(I25/L25)</f>
        <v>2.1802849927849929E-3</v>
      </c>
      <c r="K25" s="63">
        <f t="shared" si="6"/>
        <v>11.960416666666665</v>
      </c>
      <c r="L25" s="33">
        <f>SUM(L3:L24)</f>
        <v>616</v>
      </c>
      <c r="M25" s="33">
        <f xml:space="preserve"> SUM(L25-K25)</f>
        <v>604.03958333333333</v>
      </c>
      <c r="N25" s="47">
        <f t="shared" si="2"/>
        <v>0.9805837391774892</v>
      </c>
    </row>
    <row r="26" spans="1:22" x14ac:dyDescent="0.2">
      <c r="M26" s="3"/>
      <c r="N26" s="3"/>
      <c r="V26" t="s">
        <v>104</v>
      </c>
    </row>
    <row r="27" spans="1:22" x14ac:dyDescent="0.2">
      <c r="L27" s="51"/>
    </row>
    <row r="28" spans="1:22" x14ac:dyDescent="0.2">
      <c r="L28" s="52" t="s">
        <v>83</v>
      </c>
    </row>
    <row r="30" spans="1:22" x14ac:dyDescent="0.2">
      <c r="C30" s="53" t="s">
        <v>85</v>
      </c>
    </row>
    <row r="31" spans="1:22" ht="15.75" x14ac:dyDescent="0.25">
      <c r="A31" s="32" t="s">
        <v>27</v>
      </c>
      <c r="B31" s="54" t="s">
        <v>84</v>
      </c>
      <c r="C31" s="67">
        <v>5.1937499999999996</v>
      </c>
      <c r="D31" s="24">
        <f>SUM(C31/L31)</f>
        <v>0.18549107142857141</v>
      </c>
      <c r="E31" s="67">
        <v>0</v>
      </c>
      <c r="F31" s="24">
        <f>SUM(E31/L31)</f>
        <v>0</v>
      </c>
      <c r="G31" s="76">
        <v>0</v>
      </c>
      <c r="H31" s="24">
        <f>SUM(G31/L31)</f>
        <v>0</v>
      </c>
      <c r="I31" s="67">
        <v>0</v>
      </c>
      <c r="J31" s="24">
        <f>SUM(I31/L31)</f>
        <v>0</v>
      </c>
      <c r="K31" s="33">
        <f>SUM(C31+E31+G31+I31)</f>
        <v>5.1937499999999996</v>
      </c>
      <c r="L31" s="33">
        <v>28</v>
      </c>
      <c r="M31" s="33">
        <f>L31-K31</f>
        <v>22.806249999999999</v>
      </c>
      <c r="N31" s="34">
        <f>SUM(M31/L31)</f>
        <v>0.81450892857142854</v>
      </c>
    </row>
    <row r="34" spans="13:13" ht="13.5" thickBot="1" x14ac:dyDescent="0.25"/>
    <row r="35" spans="13:13" ht="13.5" thickBot="1" x14ac:dyDescent="0.25">
      <c r="M35" s="7"/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4" sqref="R4"/>
    </sheetView>
  </sheetViews>
  <sheetFormatPr defaultRowHeight="12.75" x14ac:dyDescent="0.2"/>
  <cols>
    <col min="1" max="1" width="21.7109375" customWidth="1"/>
    <col min="2" max="2" width="8.42578125" customWidth="1"/>
    <col min="3" max="3" width="11.42578125" customWidth="1"/>
    <col min="4" max="6" width="10.7109375" customWidth="1"/>
    <col min="7" max="7" width="11.28515625" customWidth="1"/>
    <col min="8" max="10" width="10.7109375" customWidth="1"/>
    <col min="11" max="11" width="17.7109375" customWidth="1"/>
    <col min="12" max="12" width="14.42578125" customWidth="1"/>
    <col min="13" max="13" width="17.7109375" customWidth="1"/>
    <col min="14" max="14" width="10.7109375" customWidth="1"/>
  </cols>
  <sheetData>
    <row r="1" spans="1:18" ht="50.1" customHeight="1" x14ac:dyDescent="0.25">
      <c r="A1" s="127" t="s">
        <v>96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18" ht="16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</row>
    <row r="3" spans="1:18" ht="16.5" customHeight="1" thickBot="1" x14ac:dyDescent="0.3">
      <c r="A3" s="32" t="s">
        <v>0</v>
      </c>
      <c r="B3" s="12" t="s">
        <v>67</v>
      </c>
      <c r="C3" s="76">
        <v>4.5347222222222223</v>
      </c>
      <c r="D3" s="24">
        <f>SUM(C3/L3)</f>
        <v>0.14628136200716846</v>
      </c>
      <c r="E3" s="76">
        <v>0.97222222222222221</v>
      </c>
      <c r="F3" s="24">
        <f>SUM(E3/L3)</f>
        <v>3.1362007168458779E-2</v>
      </c>
      <c r="G3" s="76">
        <v>2.4201388888888893</v>
      </c>
      <c r="H3" s="24">
        <f t="shared" ref="H3:H24" si="0">SUM(G3/L3)</f>
        <v>7.8068996415770628E-2</v>
      </c>
      <c r="I3" s="76">
        <v>0</v>
      </c>
      <c r="J3" s="24">
        <f>SUM(I3/L3)</f>
        <v>0</v>
      </c>
      <c r="K3" s="33">
        <f>SUM(C3+E3+G3+I3)</f>
        <v>7.9270833333333339</v>
      </c>
      <c r="L3" s="33">
        <v>31</v>
      </c>
      <c r="M3" s="33" t="str">
        <f t="shared" ref="M3:M24" si="1" xml:space="preserve"> TEXT(L3-K3, "[H]:MM:SS")</f>
        <v>553:45:00</v>
      </c>
      <c r="N3" s="34">
        <f t="shared" ref="N3:N25" si="2">SUM(M3/L3)</f>
        <v>0.74428763440860224</v>
      </c>
    </row>
    <row r="4" spans="1:18" ht="16.5" thickBot="1" x14ac:dyDescent="0.3">
      <c r="A4" s="32" t="s">
        <v>2</v>
      </c>
      <c r="B4" s="12" t="s">
        <v>98</v>
      </c>
      <c r="C4" s="76">
        <v>0</v>
      </c>
      <c r="D4" s="24">
        <f t="shared" ref="D4:D24" si="3">SUM(C4/L4)</f>
        <v>0</v>
      </c>
      <c r="E4" s="25">
        <v>0</v>
      </c>
      <c r="F4" s="24">
        <f t="shared" ref="F4:F24" si="4">SUM(E4/L4)</f>
        <v>0</v>
      </c>
      <c r="G4" s="76">
        <v>0</v>
      </c>
      <c r="H4" s="24">
        <f t="shared" si="0"/>
        <v>0</v>
      </c>
      <c r="I4" s="76">
        <v>0.10138888888888889</v>
      </c>
      <c r="J4" s="24">
        <f t="shared" ref="J4:J24" si="5">SUM(I4/L4)</f>
        <v>3.2706093189964159E-3</v>
      </c>
      <c r="K4" s="33">
        <f t="shared" ref="K4:K25" si="6">SUM(C4+E4+G4+I4)</f>
        <v>0.10138888888888889</v>
      </c>
      <c r="L4" s="33">
        <v>31</v>
      </c>
      <c r="M4" s="33" t="str">
        <f t="shared" si="1"/>
        <v>741:34:00</v>
      </c>
      <c r="N4" s="34">
        <f t="shared" si="2"/>
        <v>0.99672939068100364</v>
      </c>
      <c r="R4" s="125" t="s">
        <v>104</v>
      </c>
    </row>
    <row r="5" spans="1:18" ht="16.5" thickBot="1" x14ac:dyDescent="0.3">
      <c r="A5" s="32" t="s">
        <v>49</v>
      </c>
      <c r="B5" s="12" t="s">
        <v>68</v>
      </c>
      <c r="C5" s="76">
        <v>0</v>
      </c>
      <c r="D5" s="24">
        <f t="shared" si="3"/>
        <v>0</v>
      </c>
      <c r="E5" s="25">
        <v>0</v>
      </c>
      <c r="F5" s="24">
        <f t="shared" si="4"/>
        <v>0</v>
      </c>
      <c r="G5" s="76">
        <v>0</v>
      </c>
      <c r="H5" s="24">
        <f t="shared" si="0"/>
        <v>0</v>
      </c>
      <c r="I5" s="76">
        <v>0</v>
      </c>
      <c r="J5" s="24">
        <f t="shared" si="5"/>
        <v>0</v>
      </c>
      <c r="K5" s="33">
        <f t="shared" si="6"/>
        <v>0</v>
      </c>
      <c r="L5" s="33">
        <v>31</v>
      </c>
      <c r="M5" s="33" t="str">
        <f t="shared" si="1"/>
        <v>744:00:00</v>
      </c>
      <c r="N5" s="34">
        <f t="shared" si="2"/>
        <v>1</v>
      </c>
    </row>
    <row r="6" spans="1:18" ht="16.5" thickBot="1" x14ac:dyDescent="0.3">
      <c r="A6" s="32" t="s">
        <v>5</v>
      </c>
      <c r="B6" s="12" t="s">
        <v>99</v>
      </c>
      <c r="C6" s="76">
        <v>0.16388888888888889</v>
      </c>
      <c r="D6" s="24">
        <f t="shared" si="3"/>
        <v>5.2867383512544804E-3</v>
      </c>
      <c r="E6" s="25">
        <v>0</v>
      </c>
      <c r="F6" s="24">
        <f t="shared" si="4"/>
        <v>0</v>
      </c>
      <c r="G6" s="76">
        <v>8.3333333333333329E-2</v>
      </c>
      <c r="H6" s="24">
        <f t="shared" si="0"/>
        <v>2.6881720430107525E-3</v>
      </c>
      <c r="I6" s="76">
        <v>0.15625</v>
      </c>
      <c r="J6" s="24">
        <f t="shared" si="5"/>
        <v>5.0403225806451612E-3</v>
      </c>
      <c r="K6" s="33">
        <f t="shared" si="6"/>
        <v>0.40347222222222223</v>
      </c>
      <c r="L6" s="33">
        <v>31</v>
      </c>
      <c r="M6" s="33" t="str">
        <f t="shared" si="1"/>
        <v>734:19:00</v>
      </c>
      <c r="N6" s="34">
        <f t="shared" si="2"/>
        <v>0.98698476702508964</v>
      </c>
    </row>
    <row r="7" spans="1:18" ht="16.5" thickBot="1" x14ac:dyDescent="0.3">
      <c r="A7" s="32" t="s">
        <v>7</v>
      </c>
      <c r="B7" s="12" t="s">
        <v>100</v>
      </c>
      <c r="C7" s="76">
        <v>0</v>
      </c>
      <c r="D7" s="24">
        <f t="shared" si="3"/>
        <v>0</v>
      </c>
      <c r="E7" s="76">
        <v>0</v>
      </c>
      <c r="F7" s="24">
        <f t="shared" si="4"/>
        <v>0</v>
      </c>
      <c r="G7" s="76">
        <v>0</v>
      </c>
      <c r="H7" s="24">
        <f t="shared" si="0"/>
        <v>0</v>
      </c>
      <c r="I7" s="76">
        <v>0</v>
      </c>
      <c r="J7" s="24">
        <f t="shared" si="5"/>
        <v>0</v>
      </c>
      <c r="K7" s="33">
        <f t="shared" si="6"/>
        <v>0</v>
      </c>
      <c r="L7" s="33">
        <v>31</v>
      </c>
      <c r="M7" s="33" t="str">
        <f t="shared" si="1"/>
        <v>744:00:00</v>
      </c>
      <c r="N7" s="34">
        <f t="shared" si="2"/>
        <v>1</v>
      </c>
    </row>
    <row r="8" spans="1:18" ht="16.5" thickBot="1" x14ac:dyDescent="0.3">
      <c r="A8" s="32" t="s">
        <v>9</v>
      </c>
      <c r="B8" s="12" t="s">
        <v>69</v>
      </c>
      <c r="C8" s="76">
        <v>2.7083333333333334E-2</v>
      </c>
      <c r="D8" s="24">
        <f t="shared" si="3"/>
        <v>8.7365591397849465E-4</v>
      </c>
      <c r="E8" s="76">
        <v>0</v>
      </c>
      <c r="F8" s="24">
        <f t="shared" si="4"/>
        <v>0</v>
      </c>
      <c r="G8" s="76">
        <v>0</v>
      </c>
      <c r="H8" s="24">
        <f t="shared" si="0"/>
        <v>0</v>
      </c>
      <c r="I8" s="25">
        <v>0</v>
      </c>
      <c r="J8" s="24">
        <f t="shared" si="5"/>
        <v>0</v>
      </c>
      <c r="K8" s="33">
        <f t="shared" si="6"/>
        <v>2.7083333333333334E-2</v>
      </c>
      <c r="L8" s="33">
        <v>31</v>
      </c>
      <c r="M8" s="33" t="str">
        <f t="shared" si="1"/>
        <v>743:21:00</v>
      </c>
      <c r="N8" s="34">
        <f t="shared" si="2"/>
        <v>0.99912634408602152</v>
      </c>
    </row>
    <row r="9" spans="1:18" ht="16.5" thickBot="1" x14ac:dyDescent="0.3">
      <c r="A9" s="32" t="s">
        <v>11</v>
      </c>
      <c r="B9" s="12" t="s">
        <v>70</v>
      </c>
      <c r="C9" s="76">
        <v>7.2916666666666671E-2</v>
      </c>
      <c r="D9" s="24">
        <f t="shared" si="3"/>
        <v>2.3521505376344087E-3</v>
      </c>
      <c r="E9" s="76">
        <v>0</v>
      </c>
      <c r="F9" s="24">
        <f t="shared" si="4"/>
        <v>0</v>
      </c>
      <c r="G9" s="76">
        <v>5.2083333333333336E-2</v>
      </c>
      <c r="H9" s="24">
        <f t="shared" si="0"/>
        <v>1.6801075268817205E-3</v>
      </c>
      <c r="I9" s="76">
        <v>5.2083333333333336E-2</v>
      </c>
      <c r="J9" s="24">
        <f t="shared" si="5"/>
        <v>1.6801075268817205E-3</v>
      </c>
      <c r="K9" s="33">
        <f t="shared" si="6"/>
        <v>0.17708333333333334</v>
      </c>
      <c r="L9" s="33">
        <v>31</v>
      </c>
      <c r="M9" s="33" t="str">
        <f t="shared" si="1"/>
        <v>739:45:00</v>
      </c>
      <c r="N9" s="34">
        <f t="shared" si="2"/>
        <v>0.99428763440860224</v>
      </c>
    </row>
    <row r="10" spans="1:18" ht="16.5" thickBot="1" x14ac:dyDescent="0.3">
      <c r="A10" s="32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3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18" ht="16.5" thickBot="1" x14ac:dyDescent="0.3">
      <c r="A11" s="32" t="s">
        <v>15</v>
      </c>
      <c r="B11" s="12" t="s">
        <v>101</v>
      </c>
      <c r="C11" s="25">
        <v>0</v>
      </c>
      <c r="D11" s="24">
        <f t="shared" si="3"/>
        <v>0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25">
        <v>0</v>
      </c>
      <c r="J11" s="24">
        <f t="shared" si="5"/>
        <v>0</v>
      </c>
      <c r="K11" s="33">
        <f t="shared" si="6"/>
        <v>0</v>
      </c>
      <c r="L11" s="33">
        <v>31</v>
      </c>
      <c r="M11" s="33" t="str">
        <f t="shared" si="1"/>
        <v>744:00:00</v>
      </c>
      <c r="N11" s="34">
        <f t="shared" si="2"/>
        <v>1</v>
      </c>
    </row>
    <row r="12" spans="1:18" ht="16.5" thickBot="1" x14ac:dyDescent="0.3">
      <c r="A12" s="32" t="s">
        <v>17</v>
      </c>
      <c r="B12" s="12" t="s">
        <v>102</v>
      </c>
      <c r="C12" s="25">
        <v>0</v>
      </c>
      <c r="D12" s="24">
        <f t="shared" si="3"/>
        <v>0</v>
      </c>
      <c r="E12" s="76">
        <v>3.9583333333333331E-2</v>
      </c>
      <c r="F12" s="24">
        <f t="shared" si="4"/>
        <v>1.2768817204301074E-3</v>
      </c>
      <c r="G12" s="26">
        <v>0</v>
      </c>
      <c r="H12" s="24">
        <f t="shared" si="0"/>
        <v>0</v>
      </c>
      <c r="I12" s="25">
        <v>0</v>
      </c>
      <c r="J12" s="24">
        <f t="shared" si="5"/>
        <v>0</v>
      </c>
      <c r="K12" s="33">
        <f t="shared" si="6"/>
        <v>3.9583333333333331E-2</v>
      </c>
      <c r="L12" s="33">
        <v>31</v>
      </c>
      <c r="M12" s="33" t="str">
        <f t="shared" si="1"/>
        <v>743:03:00</v>
      </c>
      <c r="N12" s="34">
        <f t="shared" si="2"/>
        <v>0.99872311827956983</v>
      </c>
    </row>
    <row r="13" spans="1:18" ht="16.5" thickBot="1" x14ac:dyDescent="0.3">
      <c r="A13" s="32" t="s">
        <v>50</v>
      </c>
      <c r="B13" s="12" t="s">
        <v>72</v>
      </c>
      <c r="C13" s="76">
        <v>0.14583333333333334</v>
      </c>
      <c r="D13" s="24">
        <f t="shared" si="3"/>
        <v>4.7043010752688174E-3</v>
      </c>
      <c r="E13" s="25">
        <v>0</v>
      </c>
      <c r="F13" s="24">
        <f t="shared" si="4"/>
        <v>0</v>
      </c>
      <c r="G13" s="76">
        <v>0.10416666666666667</v>
      </c>
      <c r="H13" s="24">
        <f t="shared" si="0"/>
        <v>3.3602150537634409E-3</v>
      </c>
      <c r="I13" s="25">
        <v>0</v>
      </c>
      <c r="J13" s="24">
        <f t="shared" si="5"/>
        <v>0</v>
      </c>
      <c r="K13" s="33">
        <f t="shared" si="6"/>
        <v>0.25</v>
      </c>
      <c r="L13" s="33">
        <v>31</v>
      </c>
      <c r="M13" s="33" t="str">
        <f t="shared" si="1"/>
        <v>738:00:00</v>
      </c>
      <c r="N13" s="34">
        <f t="shared" si="2"/>
        <v>0.99193548387096775</v>
      </c>
    </row>
    <row r="14" spans="1:18" ht="16.5" thickBot="1" x14ac:dyDescent="0.3">
      <c r="A14" s="32" t="s">
        <v>51</v>
      </c>
      <c r="B14" s="12" t="s">
        <v>73</v>
      </c>
      <c r="C14" s="76">
        <v>0.37361111111111112</v>
      </c>
      <c r="D14" s="24">
        <f t="shared" si="3"/>
        <v>1.2051971326164874E-2</v>
      </c>
      <c r="E14" s="25">
        <v>0</v>
      </c>
      <c r="F14" s="24">
        <f t="shared" si="4"/>
        <v>0</v>
      </c>
      <c r="G14" s="76">
        <v>0.19236111111111109</v>
      </c>
      <c r="H14" s="24">
        <f t="shared" si="0"/>
        <v>6.2051971326164872E-3</v>
      </c>
      <c r="I14" s="76">
        <v>1.5555555555555556</v>
      </c>
      <c r="J14" s="24">
        <f t="shared" si="5"/>
        <v>5.0179211469534052E-2</v>
      </c>
      <c r="K14" s="33">
        <f t="shared" si="6"/>
        <v>2.1215277777777777</v>
      </c>
      <c r="L14" s="33">
        <v>31</v>
      </c>
      <c r="M14" s="33" t="str">
        <f t="shared" si="1"/>
        <v>693:05:00</v>
      </c>
      <c r="N14" s="34">
        <f t="shared" si="2"/>
        <v>0.93156362007168469</v>
      </c>
    </row>
    <row r="15" spans="1:18" ht="16.5" thickBot="1" x14ac:dyDescent="0.3">
      <c r="A15" s="32" t="s">
        <v>21</v>
      </c>
      <c r="B15" s="12" t="s">
        <v>74</v>
      </c>
      <c r="C15" s="76">
        <v>0.11458333333333334</v>
      </c>
      <c r="D15" s="24">
        <f t="shared" si="3"/>
        <v>3.6962365591397851E-3</v>
      </c>
      <c r="E15" s="76">
        <v>0.20833333333333334</v>
      </c>
      <c r="F15" s="24">
        <f t="shared" si="4"/>
        <v>6.7204301075268818E-3</v>
      </c>
      <c r="G15" s="76">
        <v>0.47569444444444442</v>
      </c>
      <c r="H15" s="24">
        <f t="shared" si="0"/>
        <v>1.5344982078853046E-2</v>
      </c>
      <c r="I15" s="25">
        <v>0</v>
      </c>
      <c r="J15" s="24">
        <f t="shared" si="5"/>
        <v>0</v>
      </c>
      <c r="K15" s="33">
        <f t="shared" si="6"/>
        <v>0.79861111111111116</v>
      </c>
      <c r="L15" s="33">
        <v>31</v>
      </c>
      <c r="M15" s="33" t="str">
        <f t="shared" si="1"/>
        <v>724:50:00</v>
      </c>
      <c r="N15" s="34">
        <f t="shared" si="2"/>
        <v>0.97423835125448033</v>
      </c>
    </row>
    <row r="16" spans="1:18" ht="16.5" thickBot="1" x14ac:dyDescent="0.3">
      <c r="A16" s="32" t="s">
        <v>23</v>
      </c>
      <c r="B16" s="12" t="s">
        <v>75</v>
      </c>
      <c r="C16" s="76">
        <v>4.5083333333333337</v>
      </c>
      <c r="D16" s="24">
        <f t="shared" si="3"/>
        <v>0.14543010752688174</v>
      </c>
      <c r="E16" s="76">
        <v>4.8611111111111112E-2</v>
      </c>
      <c r="F16" s="24">
        <f t="shared" si="4"/>
        <v>1.5681003584229391E-3</v>
      </c>
      <c r="G16" s="76">
        <v>2.0756944444444443</v>
      </c>
      <c r="H16" s="24">
        <f t="shared" si="0"/>
        <v>6.6957885304659487E-2</v>
      </c>
      <c r="I16" s="76">
        <v>2.7777777777777776E-2</v>
      </c>
      <c r="J16" s="24">
        <f t="shared" si="5"/>
        <v>8.960573476702509E-4</v>
      </c>
      <c r="K16" s="33">
        <f t="shared" si="6"/>
        <v>6.6604166666666664</v>
      </c>
      <c r="L16" s="33">
        <v>31</v>
      </c>
      <c r="M16" s="33" t="str">
        <f t="shared" si="1"/>
        <v>584:09:00</v>
      </c>
      <c r="N16" s="34">
        <f t="shared" si="2"/>
        <v>0.7851478494623656</v>
      </c>
    </row>
    <row r="17" spans="1:14" ht="16.5" thickBot="1" x14ac:dyDescent="0.3">
      <c r="A17" s="32" t="s">
        <v>25</v>
      </c>
      <c r="B17" s="12" t="s">
        <v>76</v>
      </c>
      <c r="C17" s="76">
        <v>8.3333333333333332E-3</v>
      </c>
      <c r="D17" s="24">
        <f t="shared" si="3"/>
        <v>2.6881720430107527E-4</v>
      </c>
      <c r="E17" s="25">
        <v>0</v>
      </c>
      <c r="F17" s="24">
        <f t="shared" si="4"/>
        <v>0</v>
      </c>
      <c r="G17" s="76">
        <v>0</v>
      </c>
      <c r="H17" s="24">
        <f t="shared" si="0"/>
        <v>0</v>
      </c>
      <c r="I17" s="76">
        <v>0.21180555555555555</v>
      </c>
      <c r="J17" s="24">
        <f t="shared" si="5"/>
        <v>6.8324372759856634E-3</v>
      </c>
      <c r="K17" s="33">
        <f t="shared" si="6"/>
        <v>0.22013888888888888</v>
      </c>
      <c r="L17" s="33">
        <v>31</v>
      </c>
      <c r="M17" s="33" t="str">
        <f t="shared" si="1"/>
        <v>738:43:00</v>
      </c>
      <c r="N17" s="34">
        <f t="shared" si="2"/>
        <v>0.99289874551971335</v>
      </c>
    </row>
    <row r="18" spans="1:14" ht="16.5" thickBot="1" x14ac:dyDescent="0.3">
      <c r="A18" s="32" t="s">
        <v>27</v>
      </c>
      <c r="B18" s="12" t="s">
        <v>77</v>
      </c>
      <c r="C18" s="76">
        <v>4.1666666666666664E-2</v>
      </c>
      <c r="D18" s="24">
        <f t="shared" si="3"/>
        <v>1.3440860215053762E-3</v>
      </c>
      <c r="E18" s="25">
        <v>0</v>
      </c>
      <c r="F18" s="24">
        <f t="shared" si="4"/>
        <v>0</v>
      </c>
      <c r="G18" s="26">
        <v>0</v>
      </c>
      <c r="H18" s="24">
        <f t="shared" si="0"/>
        <v>0</v>
      </c>
      <c r="I18" s="25">
        <v>0</v>
      </c>
      <c r="J18" s="24">
        <f t="shared" si="5"/>
        <v>0</v>
      </c>
      <c r="K18" s="33">
        <f t="shared" si="6"/>
        <v>4.1666666666666664E-2</v>
      </c>
      <c r="L18" s="33">
        <v>31</v>
      </c>
      <c r="M18" s="33" t="str">
        <f t="shared" si="1"/>
        <v>743:00:00</v>
      </c>
      <c r="N18" s="34">
        <f t="shared" si="2"/>
        <v>0.99865591397849462</v>
      </c>
    </row>
    <row r="19" spans="1:14" ht="16.5" thickBot="1" x14ac:dyDescent="0.3">
      <c r="A19" s="32" t="s">
        <v>30</v>
      </c>
      <c r="B19" s="12" t="s">
        <v>103</v>
      </c>
      <c r="C19" s="76">
        <v>0</v>
      </c>
      <c r="D19" s="24">
        <f t="shared" si="3"/>
        <v>0</v>
      </c>
      <c r="E19" s="25">
        <v>0</v>
      </c>
      <c r="F19" s="24">
        <f t="shared" si="4"/>
        <v>0</v>
      </c>
      <c r="G19" s="76">
        <v>0.17222222222222222</v>
      </c>
      <c r="H19" s="24">
        <f t="shared" si="0"/>
        <v>5.5555555555555558E-3</v>
      </c>
      <c r="I19" s="76">
        <v>0</v>
      </c>
      <c r="J19" s="24">
        <f t="shared" si="5"/>
        <v>0</v>
      </c>
      <c r="K19" s="33">
        <f t="shared" si="6"/>
        <v>0.17222222222222222</v>
      </c>
      <c r="L19" s="33">
        <v>31</v>
      </c>
      <c r="M19" s="33" t="str">
        <f t="shared" si="1"/>
        <v>739:52:00</v>
      </c>
      <c r="N19" s="34">
        <f t="shared" si="2"/>
        <v>0.99444444444444446</v>
      </c>
    </row>
    <row r="20" spans="1:14" ht="16.5" thickBot="1" x14ac:dyDescent="0.3">
      <c r="A20" s="32" t="s">
        <v>32</v>
      </c>
      <c r="B20" s="12" t="s">
        <v>78</v>
      </c>
      <c r="C20" s="25">
        <v>0</v>
      </c>
      <c r="D20" s="24">
        <f t="shared" si="3"/>
        <v>0</v>
      </c>
      <c r="E20" s="25">
        <v>0</v>
      </c>
      <c r="F20" s="24">
        <f t="shared" si="4"/>
        <v>0</v>
      </c>
      <c r="G20" s="26">
        <v>0</v>
      </c>
      <c r="H20" s="24">
        <f t="shared" si="0"/>
        <v>0</v>
      </c>
      <c r="I20" s="76">
        <v>0</v>
      </c>
      <c r="J20" s="24">
        <f t="shared" si="5"/>
        <v>0</v>
      </c>
      <c r="K20" s="33">
        <f t="shared" si="6"/>
        <v>0</v>
      </c>
      <c r="L20" s="33">
        <v>31</v>
      </c>
      <c r="M20" s="33" t="str">
        <f t="shared" si="1"/>
        <v>744:00:00</v>
      </c>
      <c r="N20" s="34">
        <f t="shared" si="2"/>
        <v>1</v>
      </c>
    </row>
    <row r="21" spans="1:14" ht="16.5" thickBot="1" x14ac:dyDescent="0.3">
      <c r="A21" s="32" t="s">
        <v>34</v>
      </c>
      <c r="B21" s="12" t="s">
        <v>79</v>
      </c>
      <c r="C21" s="76">
        <v>7.7083333333333337E-2</v>
      </c>
      <c r="D21" s="24">
        <f t="shared" si="3"/>
        <v>2.4865591397849464E-3</v>
      </c>
      <c r="E21" s="25">
        <v>0</v>
      </c>
      <c r="F21" s="24">
        <f t="shared" si="4"/>
        <v>0</v>
      </c>
      <c r="G21" s="76">
        <v>0</v>
      </c>
      <c r="H21" s="24">
        <f t="shared" si="0"/>
        <v>0</v>
      </c>
      <c r="I21" s="76">
        <v>0.17569444444444443</v>
      </c>
      <c r="J21" s="24">
        <f t="shared" si="5"/>
        <v>5.6675627240143365E-3</v>
      </c>
      <c r="K21" s="33">
        <f t="shared" si="6"/>
        <v>0.25277777777777777</v>
      </c>
      <c r="L21" s="33">
        <v>31</v>
      </c>
      <c r="M21" s="33" t="str">
        <f t="shared" si="1"/>
        <v>737:56:00</v>
      </c>
      <c r="N21" s="34">
        <f t="shared" si="2"/>
        <v>0.99184587813620062</v>
      </c>
    </row>
    <row r="22" spans="1:14" ht="16.5" thickBot="1" x14ac:dyDescent="0.3">
      <c r="A22" s="32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3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25">
        <v>0</v>
      </c>
      <c r="D23" s="24">
        <f t="shared" si="3"/>
        <v>0</v>
      </c>
      <c r="E23" s="25">
        <v>0</v>
      </c>
      <c r="F23" s="24">
        <f t="shared" si="4"/>
        <v>0</v>
      </c>
      <c r="G23" s="26">
        <v>0</v>
      </c>
      <c r="H23" s="24">
        <f t="shared" si="0"/>
        <v>0</v>
      </c>
      <c r="I23" s="25">
        <v>0</v>
      </c>
      <c r="J23" s="24">
        <f t="shared" si="5"/>
        <v>0</v>
      </c>
      <c r="K23" s="33">
        <f t="shared" si="6"/>
        <v>0</v>
      </c>
      <c r="L23" s="33">
        <v>31</v>
      </c>
      <c r="M23" s="33" t="str">
        <f t="shared" si="1"/>
        <v>744:00:00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25">
        <v>0</v>
      </c>
      <c r="D24" s="24">
        <f t="shared" si="3"/>
        <v>0</v>
      </c>
      <c r="E24" s="25">
        <v>0</v>
      </c>
      <c r="F24" s="24">
        <f t="shared" si="4"/>
        <v>0</v>
      </c>
      <c r="G24" s="76">
        <v>0</v>
      </c>
      <c r="H24" s="24">
        <f t="shared" si="0"/>
        <v>0</v>
      </c>
      <c r="I24" s="25">
        <v>0</v>
      </c>
      <c r="J24" s="24">
        <f t="shared" si="5"/>
        <v>0</v>
      </c>
      <c r="K24" s="3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4" ht="15.75" x14ac:dyDescent="0.25">
      <c r="A25" s="32" t="s">
        <v>42</v>
      </c>
      <c r="B25" s="35"/>
      <c r="C25" s="26">
        <f>SUM(C3:C24)</f>
        <v>10.068055555555553</v>
      </c>
      <c r="D25" s="24">
        <f>SUM(C25/L25)</f>
        <v>1.4762544802867379E-2</v>
      </c>
      <c r="E25" s="26">
        <f>SUM(E3:E24)</f>
        <v>1.26875</v>
      </c>
      <c r="F25" s="24">
        <f>SUM(E25/L25)</f>
        <v>1.8603372434017596E-3</v>
      </c>
      <c r="G25" s="26">
        <f>SUM(G3:G24)</f>
        <v>5.5756944444444452</v>
      </c>
      <c r="H25" s="24">
        <f t="shared" ref="H25" si="7">SUM(G25/L25)</f>
        <v>8.1755050505050511E-3</v>
      </c>
      <c r="I25" s="26">
        <f>SUM(I3:I24)</f>
        <v>2.2805555555555554</v>
      </c>
      <c r="J25" s="24">
        <f>SUM(I25/L25)</f>
        <v>3.343923101987618E-3</v>
      </c>
      <c r="K25" s="33">
        <f t="shared" si="6"/>
        <v>19.193055555555553</v>
      </c>
      <c r="L25" s="33">
        <f>SUM(L3:L24)</f>
        <v>682</v>
      </c>
      <c r="M25" s="33">
        <f xml:space="preserve"> SUM(L25-K25)</f>
        <v>662.80694444444441</v>
      </c>
      <c r="N25" s="47">
        <f t="shared" si="2"/>
        <v>0.9718576898012381</v>
      </c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67">
        <v>5.0652777777777773</v>
      </c>
      <c r="D31" s="24">
        <f>SUM(C31/L31)</f>
        <v>0.16339605734767024</v>
      </c>
      <c r="E31" s="26">
        <v>0</v>
      </c>
      <c r="F31" s="24">
        <f>SUM(E31/L31)</f>
        <v>0</v>
      </c>
      <c r="G31" s="67">
        <v>0</v>
      </c>
      <c r="H31" s="24">
        <f>SUM(G31/L31)</f>
        <v>0</v>
      </c>
      <c r="I31" s="67">
        <v>8.3333333333333329E-2</v>
      </c>
      <c r="J31" s="24">
        <f>SUM(I31/L31)</f>
        <v>2.6881720430107525E-3</v>
      </c>
      <c r="K31" s="33">
        <f>SUM(C31+E31+G31+I31)</f>
        <v>5.1486111111111104</v>
      </c>
      <c r="L31" s="33">
        <v>31</v>
      </c>
      <c r="M31" s="33">
        <f>L31-K31</f>
        <v>25.851388888888891</v>
      </c>
      <c r="N31" s="34">
        <f>SUM(M31/L31)</f>
        <v>0.8339157706093191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50" workbookViewId="0">
      <selection activeCell="I29" sqref="I29"/>
    </sheetView>
  </sheetViews>
  <sheetFormatPr defaultRowHeight="12.75" x14ac:dyDescent="0.2"/>
  <cols>
    <col min="1" max="1" width="27.28515625" customWidth="1"/>
    <col min="3" max="15" width="15.7109375" customWidth="1"/>
    <col min="16" max="16" width="18.85546875" customWidth="1"/>
    <col min="17" max="17" width="18.28515625" customWidth="1"/>
    <col min="18" max="18" width="13.42578125" customWidth="1"/>
  </cols>
  <sheetData>
    <row r="1" spans="1:18" ht="69" customHeight="1" x14ac:dyDescent="0.2">
      <c r="A1" s="38"/>
      <c r="B1" s="38"/>
      <c r="C1" s="39" t="s">
        <v>54</v>
      </c>
      <c r="D1" s="39" t="s">
        <v>55</v>
      </c>
      <c r="E1" s="39" t="s">
        <v>56</v>
      </c>
      <c r="F1" s="39" t="s">
        <v>57</v>
      </c>
      <c r="G1" s="39" t="s">
        <v>58</v>
      </c>
      <c r="H1" s="39" t="s">
        <v>59</v>
      </c>
      <c r="I1" s="39" t="s">
        <v>60</v>
      </c>
      <c r="J1" s="39" t="s">
        <v>61</v>
      </c>
      <c r="K1" s="39" t="s">
        <v>62</v>
      </c>
      <c r="L1" s="39" t="s">
        <v>63</v>
      </c>
      <c r="M1" s="39" t="s">
        <v>64</v>
      </c>
      <c r="N1" s="39" t="s">
        <v>65</v>
      </c>
      <c r="O1" s="142" t="s">
        <v>52</v>
      </c>
      <c r="P1" s="38"/>
      <c r="Q1" s="40" t="s">
        <v>53</v>
      </c>
      <c r="R1" s="38"/>
    </row>
    <row r="2" spans="1:18" ht="16.5" customHeight="1" x14ac:dyDescent="0.2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42"/>
      <c r="P2" s="38"/>
      <c r="Q2" s="38"/>
      <c r="R2" s="38"/>
    </row>
    <row r="3" spans="1:18" ht="16.5" customHeight="1" x14ac:dyDescent="0.25">
      <c r="A3" s="32" t="s">
        <v>0</v>
      </c>
      <c r="B3" s="32" t="s">
        <v>1</v>
      </c>
      <c r="C3" s="25">
        <f>(APR!K3)</f>
        <v>10.115277777777777</v>
      </c>
      <c r="D3" s="41">
        <f>(MAY!K3)</f>
        <v>15.12636574074074</v>
      </c>
      <c r="E3" s="41">
        <f>(JUN!K3)</f>
        <v>9.0694444444444446</v>
      </c>
      <c r="F3" s="25">
        <f>(JUL!K3)</f>
        <v>15.04027777777778</v>
      </c>
      <c r="G3" s="41">
        <f>(AUG!K3)</f>
        <v>14.142349537037036</v>
      </c>
      <c r="H3" s="25">
        <f>(SEP!K3)</f>
        <v>13.420833333333331</v>
      </c>
      <c r="I3" s="42">
        <f>(OCT!K3)</f>
        <v>6.6694444444444443</v>
      </c>
      <c r="J3" s="41">
        <f>(NOV!K3)</f>
        <v>3.3687499999999999</v>
      </c>
      <c r="K3" s="41">
        <f>(DEC!K3)</f>
        <v>4.6159722222222221</v>
      </c>
      <c r="L3" s="41">
        <f>(JAN!K3)</f>
        <v>2.2055555555555557</v>
      </c>
      <c r="M3" s="41">
        <f>(FEB!K3)</f>
        <v>3.7048611111111116</v>
      </c>
      <c r="N3" s="41">
        <f>(MAR!K3)</f>
        <v>7.9270833333333339</v>
      </c>
      <c r="O3" s="41">
        <f>SUM(C3:N3)</f>
        <v>105.40621527777778</v>
      </c>
      <c r="P3" s="41">
        <v>365</v>
      </c>
      <c r="Q3" s="25" t="str">
        <f xml:space="preserve"> TEXT(P3-O3, "[H]:MM:SS")</f>
        <v>6230:15:03</v>
      </c>
      <c r="R3" s="43">
        <f t="shared" ref="R3:R26" si="0">SUM(Q3/P3)</f>
        <v>0.71121584855403341</v>
      </c>
    </row>
    <row r="4" spans="1:18" ht="15.75" x14ac:dyDescent="0.25">
      <c r="A4" s="32" t="s">
        <v>2</v>
      </c>
      <c r="B4" s="32" t="s">
        <v>3</v>
      </c>
      <c r="C4" s="25">
        <f>(APR!K4)</f>
        <v>6.8749999999999992E-2</v>
      </c>
      <c r="D4" s="41">
        <f>(MAY!K4)</f>
        <v>0.90416666666666679</v>
      </c>
      <c r="E4" s="41">
        <f>(JUN!K4)</f>
        <v>0.96458333333333324</v>
      </c>
      <c r="F4" s="25">
        <f>(JUL!K4)</f>
        <v>0.1736111111111111</v>
      </c>
      <c r="G4" s="41">
        <f>(AUG!K4)</f>
        <v>0.57499999999999996</v>
      </c>
      <c r="H4" s="25">
        <f>(SEP!K4)</f>
        <v>0.46736111111111112</v>
      </c>
      <c r="I4" s="42">
        <f>(OCT!K4)</f>
        <v>0.21944444444444444</v>
      </c>
      <c r="J4" s="41">
        <f>(NOV!K4)</f>
        <v>0.39791666666666664</v>
      </c>
      <c r="K4" s="41">
        <f>(DEC!K4)</f>
        <v>0.75902777777777763</v>
      </c>
      <c r="L4" s="41">
        <f>(JAN!K4)</f>
        <v>0.48958333333333337</v>
      </c>
      <c r="M4" s="41">
        <f>(FEB!K4)</f>
        <v>0.30763888888888891</v>
      </c>
      <c r="N4" s="41">
        <f>(MAR!K4)</f>
        <v>0.10138888888888889</v>
      </c>
      <c r="O4" s="41">
        <f t="shared" ref="O4:O25" si="1">SUM(C4:N4)</f>
        <v>5.4284722222222213</v>
      </c>
      <c r="P4" s="41">
        <v>365</v>
      </c>
      <c r="Q4" s="25" t="str">
        <f t="shared" ref="Q4:Q25" si="2" xml:space="preserve"> TEXT(P4-O4, "[H]:MM:SS")</f>
        <v>8629:43:00</v>
      </c>
      <c r="R4" s="43">
        <f t="shared" si="0"/>
        <v>0.98512747336377482</v>
      </c>
    </row>
    <row r="5" spans="1:18" ht="15.75" x14ac:dyDescent="0.25">
      <c r="A5" s="32" t="s">
        <v>49</v>
      </c>
      <c r="B5" s="32" t="s">
        <v>4</v>
      </c>
      <c r="C5" s="25">
        <f>(APR!K5)</f>
        <v>8.4722222222222213E-2</v>
      </c>
      <c r="D5" s="41">
        <f>(MAY!K5)</f>
        <v>0</v>
      </c>
      <c r="E5" s="41">
        <f>(JUN!K5)</f>
        <v>0</v>
      </c>
      <c r="F5" s="25">
        <f>(JUL!K5)</f>
        <v>0</v>
      </c>
      <c r="G5" s="41">
        <f>(AUG!K5)</f>
        <v>0.14791666666666664</v>
      </c>
      <c r="H5" s="25">
        <f>(SEP!K5)</f>
        <v>0.75486111111111109</v>
      </c>
      <c r="I5" s="42">
        <f>(OCT!K5)</f>
        <v>0.34375</v>
      </c>
      <c r="J5" s="41">
        <f>(NOV!K5)</f>
        <v>3.3333333333333333E-2</v>
      </c>
      <c r="K5" s="41">
        <f>(DEC!K5)</f>
        <v>8.3333333333333329E-2</v>
      </c>
      <c r="L5" s="41">
        <f>(JAN!K5)</f>
        <v>0</v>
      </c>
      <c r="M5" s="41">
        <f>(FEB!K5)</f>
        <v>2.7777777777777776E-2</v>
      </c>
      <c r="N5" s="41">
        <f>(MAR!K5)</f>
        <v>0</v>
      </c>
      <c r="O5" s="41">
        <f t="shared" si="1"/>
        <v>1.4756944444444442</v>
      </c>
      <c r="P5" s="41">
        <v>365</v>
      </c>
      <c r="Q5" s="25" t="str">
        <f t="shared" si="2"/>
        <v>8724:35:00</v>
      </c>
      <c r="R5" s="43">
        <f t="shared" si="0"/>
        <v>0.99595700152207012</v>
      </c>
    </row>
    <row r="6" spans="1:18" ht="15.75" x14ac:dyDescent="0.25">
      <c r="A6" s="32" t="s">
        <v>5</v>
      </c>
      <c r="B6" s="32" t="s">
        <v>6</v>
      </c>
      <c r="C6" s="25">
        <f>(APR!K6)</f>
        <v>0.15277777777777776</v>
      </c>
      <c r="D6" s="41">
        <f>(MAY!K6)</f>
        <v>0.19652777777777777</v>
      </c>
      <c r="E6" s="41">
        <f>(JUN!K6)</f>
        <v>9.0277777777777776E-2</v>
      </c>
      <c r="F6" s="25">
        <f>(JUL!K6)</f>
        <v>0</v>
      </c>
      <c r="G6" s="41">
        <f>(AUG!K6)</f>
        <v>0.13125000000000001</v>
      </c>
      <c r="H6" s="25">
        <f>(SEP!K6)</f>
        <v>7.9861111111111105E-2</v>
      </c>
      <c r="I6" s="42">
        <f>(OCT!K6)</f>
        <v>0.20277777777777778</v>
      </c>
      <c r="J6" s="41">
        <f>(NOV!K6)</f>
        <v>0</v>
      </c>
      <c r="K6" s="41">
        <f>(DEC!K6)</f>
        <v>0.18263888888888888</v>
      </c>
      <c r="L6" s="41">
        <f>(JAN!K6)</f>
        <v>8.3333333333333329E-2</v>
      </c>
      <c r="M6" s="41">
        <f>(FEB!K6)</f>
        <v>3.3333333333333333E-2</v>
      </c>
      <c r="N6" s="41">
        <f>(MAR!K6)</f>
        <v>0.40347222222222223</v>
      </c>
      <c r="O6" s="41">
        <f t="shared" si="1"/>
        <v>1.5562499999999999</v>
      </c>
      <c r="P6" s="41">
        <v>365</v>
      </c>
      <c r="Q6" s="25" t="str">
        <f t="shared" si="2"/>
        <v>8722:39:00</v>
      </c>
      <c r="R6" s="43">
        <f t="shared" si="0"/>
        <v>0.99573630136986291</v>
      </c>
    </row>
    <row r="7" spans="1:18" ht="15.75" x14ac:dyDescent="0.25">
      <c r="A7" s="32" t="s">
        <v>7</v>
      </c>
      <c r="B7" s="32" t="s">
        <v>8</v>
      </c>
      <c r="C7" s="25">
        <f>(APR!K7)</f>
        <v>0.23958333333333331</v>
      </c>
      <c r="D7" s="41">
        <f>(MAY!K7)</f>
        <v>9.7222222222222224E-3</v>
      </c>
      <c r="E7" s="41">
        <f>(JUN!K7)</f>
        <v>0.42361111111111116</v>
      </c>
      <c r="F7" s="25">
        <f>(JUL!K7)</f>
        <v>0.22916666666666669</v>
      </c>
      <c r="G7" s="41">
        <f>(AUG!K7)</f>
        <v>3.9583333333333331E-2</v>
      </c>
      <c r="H7" s="25">
        <f>(SEP!K7)</f>
        <v>0.16527777777777777</v>
      </c>
      <c r="I7" s="42">
        <f>(OCT!K7)</f>
        <v>0.27152777777777781</v>
      </c>
      <c r="J7" s="41">
        <f>(NOV!K7)</f>
        <v>4.1666666666666664E-2</v>
      </c>
      <c r="K7" s="41">
        <f>(DEC!K7)</f>
        <v>3.2638888888888891E-2</v>
      </c>
      <c r="L7" s="41">
        <f>(JAN!K7)</f>
        <v>4.5138888888888888E-2</v>
      </c>
      <c r="M7" s="41">
        <f>(FEB!K7)</f>
        <v>0.29166666666666663</v>
      </c>
      <c r="N7" s="41">
        <f>(MAR!K7)</f>
        <v>0</v>
      </c>
      <c r="O7" s="41">
        <f t="shared" si="1"/>
        <v>1.7895833333333333</v>
      </c>
      <c r="P7" s="41">
        <v>365</v>
      </c>
      <c r="Q7" s="25" t="str">
        <f t="shared" si="2"/>
        <v>8717:03:00</v>
      </c>
      <c r="R7" s="43">
        <f t="shared" si="0"/>
        <v>0.99509703196347021</v>
      </c>
    </row>
    <row r="8" spans="1:18" ht="15.75" x14ac:dyDescent="0.25">
      <c r="A8" s="32" t="s">
        <v>9</v>
      </c>
      <c r="B8" s="32" t="s">
        <v>10</v>
      </c>
      <c r="C8" s="25">
        <f>(APR!K8)</f>
        <v>7.3611111111111113E-2</v>
      </c>
      <c r="D8" s="41">
        <f>(MAY!K8)</f>
        <v>0.59652777777777777</v>
      </c>
      <c r="E8" s="41">
        <f>(JUN!K8)</f>
        <v>0.15902777777777777</v>
      </c>
      <c r="F8" s="25">
        <f>(JUL!K8)</f>
        <v>0.66944444444444451</v>
      </c>
      <c r="G8" s="41">
        <f>(AUG!K8)</f>
        <v>0.9194444444444444</v>
      </c>
      <c r="H8" s="25">
        <f>(SEP!K8)</f>
        <v>0.44166666666666665</v>
      </c>
      <c r="I8" s="42">
        <f>(OCT!K8)</f>
        <v>0.93541666666666667</v>
      </c>
      <c r="J8" s="41">
        <f>(NOV!K8)</f>
        <v>6.5972222222222224E-2</v>
      </c>
      <c r="K8" s="41">
        <f>(DEC!K8)</f>
        <v>0.59722222222222221</v>
      </c>
      <c r="L8" s="41">
        <f>(JAN!K8)</f>
        <v>0.22708333333333336</v>
      </c>
      <c r="M8" s="41">
        <f>(FEB!K8)</f>
        <v>0.24513888888888891</v>
      </c>
      <c r="N8" s="41">
        <f>(MAR!K8)</f>
        <v>2.7083333333333334E-2</v>
      </c>
      <c r="O8" s="41">
        <f t="shared" si="1"/>
        <v>4.9576388888888898</v>
      </c>
      <c r="P8" s="41">
        <v>365</v>
      </c>
      <c r="Q8" s="25" t="str">
        <f t="shared" si="2"/>
        <v>8641:01:00</v>
      </c>
      <c r="R8" s="43">
        <f t="shared" si="0"/>
        <v>0.98641742770167429</v>
      </c>
    </row>
    <row r="9" spans="1:18" ht="15.75" x14ac:dyDescent="0.25">
      <c r="A9" s="32" t="s">
        <v>11</v>
      </c>
      <c r="B9" s="32" t="s">
        <v>12</v>
      </c>
      <c r="C9" s="25">
        <f>(APR!K9)</f>
        <v>0.56041666666666679</v>
      </c>
      <c r="D9" s="41">
        <f>(MAY!K9)</f>
        <v>0.4770833333333333</v>
      </c>
      <c r="E9" s="41">
        <f>(JUN!K9)</f>
        <v>2.0868055555555554</v>
      </c>
      <c r="F9" s="25">
        <f>(JUL!K9)</f>
        <v>1.5895833333333333</v>
      </c>
      <c r="G9" s="41">
        <f>(AUG!K9)</f>
        <v>0.59861111111111109</v>
      </c>
      <c r="H9" s="25">
        <f>(SEP!K9)</f>
        <v>0.49166666666666664</v>
      </c>
      <c r="I9" s="42">
        <f>(OCT!K9)</f>
        <v>0.24027777777777778</v>
      </c>
      <c r="J9" s="41">
        <f>(NOV!K9)</f>
        <v>0.47013888888888888</v>
      </c>
      <c r="K9" s="41">
        <f>(DEC!K9)</f>
        <v>0.57430555555555562</v>
      </c>
      <c r="L9" s="41">
        <f>(JAN!K9)</f>
        <v>0.24374999999999999</v>
      </c>
      <c r="M9" s="41">
        <f>(FEB!K9)</f>
        <v>0.19444444444444445</v>
      </c>
      <c r="N9" s="41">
        <f>(MAR!K9)</f>
        <v>0.17708333333333334</v>
      </c>
      <c r="O9" s="41">
        <f t="shared" si="1"/>
        <v>7.7041666666666666</v>
      </c>
      <c r="P9" s="41">
        <v>365</v>
      </c>
      <c r="Q9" s="25" t="str">
        <f t="shared" si="2"/>
        <v>8575:06:00</v>
      </c>
      <c r="R9" s="43">
        <f t="shared" si="0"/>
        <v>0.97889269406392698</v>
      </c>
    </row>
    <row r="10" spans="1:18" ht="15.75" x14ac:dyDescent="0.25">
      <c r="A10" s="32" t="s">
        <v>13</v>
      </c>
      <c r="B10" s="32" t="s">
        <v>14</v>
      </c>
      <c r="C10" s="25">
        <f>(APR!K10)</f>
        <v>0</v>
      </c>
      <c r="D10" s="41">
        <f>(MAY!K10)</f>
        <v>0</v>
      </c>
      <c r="E10" s="41">
        <f>(JUN!K10)</f>
        <v>0</v>
      </c>
      <c r="F10" s="25">
        <f>(JUL!K10)</f>
        <v>0</v>
      </c>
      <c r="G10" s="41">
        <f>(AUG!K10)</f>
        <v>0</v>
      </c>
      <c r="H10" s="25">
        <f>(SEP!K10)</f>
        <v>0</v>
      </c>
      <c r="I10" s="42">
        <f>(OCT!K10)</f>
        <v>0</v>
      </c>
      <c r="J10" s="41">
        <f>(NOV!K10)</f>
        <v>0</v>
      </c>
      <c r="K10" s="41">
        <f>(DEC!K10)</f>
        <v>0</v>
      </c>
      <c r="L10" s="41">
        <f>(JAN!K10)</f>
        <v>0</v>
      </c>
      <c r="M10" s="41">
        <f>(FEB!K10)</f>
        <v>0</v>
      </c>
      <c r="N10" s="41">
        <f>(MAR!K10)</f>
        <v>0</v>
      </c>
      <c r="O10" s="41">
        <f t="shared" si="1"/>
        <v>0</v>
      </c>
      <c r="P10" s="41">
        <v>365</v>
      </c>
      <c r="Q10" s="25" t="str">
        <f t="shared" si="2"/>
        <v>8760:00:00</v>
      </c>
      <c r="R10" s="43">
        <f t="shared" si="0"/>
        <v>1</v>
      </c>
    </row>
    <row r="11" spans="1:18" ht="15.75" x14ac:dyDescent="0.25">
      <c r="A11" s="32" t="s">
        <v>15</v>
      </c>
      <c r="B11" s="32" t="s">
        <v>16</v>
      </c>
      <c r="C11" s="25">
        <f>(APR!K11)</f>
        <v>0</v>
      </c>
      <c r="D11" s="41">
        <f>(MAY!K11)</f>
        <v>8.3333333333333329E-2</v>
      </c>
      <c r="E11" s="41">
        <f>(JUN!K11)</f>
        <v>0</v>
      </c>
      <c r="F11" s="25">
        <f>(JUL!K11)</f>
        <v>0</v>
      </c>
      <c r="G11" s="41">
        <f>(AUG!K11)</f>
        <v>0.50555555555555554</v>
      </c>
      <c r="H11" s="25">
        <f>(SEP!K11)</f>
        <v>0</v>
      </c>
      <c r="I11" s="42">
        <f>(OCT!K11)</f>
        <v>0</v>
      </c>
      <c r="J11" s="41">
        <f>(NOV!K11)</f>
        <v>9.0277777777777776E-2</v>
      </c>
      <c r="K11" s="41">
        <f>(DEC!K11)</f>
        <v>0</v>
      </c>
      <c r="L11" s="41">
        <f>(JAN!K11)</f>
        <v>0</v>
      </c>
      <c r="M11" s="41">
        <f>(FEB!K11)</f>
        <v>0</v>
      </c>
      <c r="N11" s="41">
        <f>(MAR!K11)</f>
        <v>0</v>
      </c>
      <c r="O11" s="41">
        <f t="shared" si="1"/>
        <v>0.6791666666666667</v>
      </c>
      <c r="P11" s="41">
        <v>365</v>
      </c>
      <c r="Q11" s="25" t="str">
        <f t="shared" si="2"/>
        <v>8743:42:00</v>
      </c>
      <c r="R11" s="43">
        <f t="shared" si="0"/>
        <v>0.99813926940639286</v>
      </c>
    </row>
    <row r="12" spans="1:18" ht="15.75" x14ac:dyDescent="0.25">
      <c r="A12" s="32" t="s">
        <v>17</v>
      </c>
      <c r="B12" s="32" t="s">
        <v>18</v>
      </c>
      <c r="C12" s="25">
        <f>(APR!K12)</f>
        <v>0.16666666666666666</v>
      </c>
      <c r="D12" s="41">
        <f>(MAY!K12)</f>
        <v>0.18263888888888888</v>
      </c>
      <c r="E12" s="41">
        <f>(JUN!K12)</f>
        <v>0.30763888888888885</v>
      </c>
      <c r="F12" s="25">
        <f>(JUL!K12)</f>
        <v>1.4069444444444446</v>
      </c>
      <c r="G12" s="41">
        <f>(AUG!K12)</f>
        <v>0.2215277777777778</v>
      </c>
      <c r="H12" s="25">
        <f>(SEP!K12)</f>
        <v>0.14583333333333334</v>
      </c>
      <c r="I12" s="42">
        <f>(OCT!K12)</f>
        <v>0</v>
      </c>
      <c r="J12" s="41">
        <f>(NOV!K12)</f>
        <v>0</v>
      </c>
      <c r="K12" s="41">
        <f>(DEC!K12)</f>
        <v>8.3333333333333329E-2</v>
      </c>
      <c r="L12" s="41">
        <f>(JAN!K12)</f>
        <v>0</v>
      </c>
      <c r="M12" s="41">
        <f>(FEB!K12)</f>
        <v>8.3333333333333329E-2</v>
      </c>
      <c r="N12" s="41">
        <f>(MAR!K12)</f>
        <v>3.9583333333333331E-2</v>
      </c>
      <c r="O12" s="41">
        <f t="shared" si="1"/>
        <v>2.6375000000000006</v>
      </c>
      <c r="P12" s="41">
        <v>365</v>
      </c>
      <c r="Q12" s="25" t="str">
        <f t="shared" si="2"/>
        <v>8696:42:00</v>
      </c>
      <c r="R12" s="43">
        <f t="shared" si="0"/>
        <v>0.99277397260273981</v>
      </c>
    </row>
    <row r="13" spans="1:18" ht="15.75" x14ac:dyDescent="0.25">
      <c r="A13" s="32" t="s">
        <v>50</v>
      </c>
      <c r="B13" s="32" t="s">
        <v>19</v>
      </c>
      <c r="C13" s="25">
        <f>(APR!K13)</f>
        <v>0.15277777777777779</v>
      </c>
      <c r="D13" s="41">
        <f>(MAY!K13)</f>
        <v>8.3333333333333329E-2</v>
      </c>
      <c r="E13" s="41">
        <f>(JUN!K13)</f>
        <v>6.25E-2</v>
      </c>
      <c r="F13" s="25">
        <f>(JUL!K13)</f>
        <v>0.62083333333333335</v>
      </c>
      <c r="G13" s="41">
        <f>(AUG!K13)</f>
        <v>0.88611111111111107</v>
      </c>
      <c r="H13" s="25">
        <f>(SEP!K13)</f>
        <v>0</v>
      </c>
      <c r="I13" s="42">
        <f>(OCT!K13)</f>
        <v>2.0833333333333332E-2</v>
      </c>
      <c r="J13" s="41">
        <f>(NOV!K13)</f>
        <v>0.29166666666666663</v>
      </c>
      <c r="K13" s="41">
        <f>(DEC!K13)</f>
        <v>8.3333333333333329E-2</v>
      </c>
      <c r="L13" s="41">
        <f>(JAN!K13)</f>
        <v>0</v>
      </c>
      <c r="M13" s="41">
        <f>(FEB!K13)</f>
        <v>0</v>
      </c>
      <c r="N13" s="41">
        <f>(MAR!K13)</f>
        <v>0.25</v>
      </c>
      <c r="O13" s="41">
        <f t="shared" si="1"/>
        <v>2.4513888888888888</v>
      </c>
      <c r="P13" s="41">
        <v>365</v>
      </c>
      <c r="Q13" s="25" t="str">
        <f t="shared" si="2"/>
        <v>8701:10:00</v>
      </c>
      <c r="R13" s="43">
        <f t="shared" si="0"/>
        <v>0.99328386605783858</v>
      </c>
    </row>
    <row r="14" spans="1:18" ht="15.75" x14ac:dyDescent="0.25">
      <c r="A14" s="32" t="s">
        <v>51</v>
      </c>
      <c r="B14" s="32" t="s">
        <v>20</v>
      </c>
      <c r="C14" s="25">
        <f>(APR!K14)</f>
        <v>0.24652777777777779</v>
      </c>
      <c r="D14" s="41">
        <f>(MAY!K14)</f>
        <v>0.48888888888888887</v>
      </c>
      <c r="E14" s="41">
        <f>(JUN!K14)</f>
        <v>1.1708333333333332</v>
      </c>
      <c r="F14" s="25">
        <f>(JUL!K14)</f>
        <v>1.0368055555555555</v>
      </c>
      <c r="G14" s="41">
        <f>(AUG!K14)</f>
        <v>1.1284722222222221</v>
      </c>
      <c r="H14" s="25">
        <f>(SEP!K14)</f>
        <v>0.22638888888888886</v>
      </c>
      <c r="I14" s="42">
        <f>(OCT!K14)</f>
        <v>0.89236111111111105</v>
      </c>
      <c r="J14" s="41">
        <f>(NOV!K14)</f>
        <v>1.0270833333333333</v>
      </c>
      <c r="K14" s="41">
        <f>(DEC!K14)</f>
        <v>0.81944444444444442</v>
      </c>
      <c r="L14" s="41">
        <f>(JAN!K14)</f>
        <v>0.85138888888888886</v>
      </c>
      <c r="M14" s="41">
        <f>(FEB!K14)</f>
        <v>1.023611111111111</v>
      </c>
      <c r="N14" s="41">
        <f>(MAR!K14)</f>
        <v>2.1215277777777777</v>
      </c>
      <c r="O14" s="41">
        <f t="shared" si="1"/>
        <v>11.033333333333331</v>
      </c>
      <c r="P14" s="41">
        <v>365</v>
      </c>
      <c r="Q14" s="25" t="str">
        <f t="shared" si="2"/>
        <v>8495:12:00</v>
      </c>
      <c r="R14" s="43">
        <f t="shared" si="0"/>
        <v>0.96977168949771697</v>
      </c>
    </row>
    <row r="15" spans="1:18" ht="15.75" x14ac:dyDescent="0.25">
      <c r="A15" s="32" t="s">
        <v>21</v>
      </c>
      <c r="B15" s="32" t="s">
        <v>22</v>
      </c>
      <c r="C15" s="25">
        <f>(APR!K15)</f>
        <v>1.6055555555555554</v>
      </c>
      <c r="D15" s="41">
        <f>(MAY!K15)</f>
        <v>0.52430555555555547</v>
      </c>
      <c r="E15" s="41">
        <f>(JUN!K15)</f>
        <v>0.32916666666666666</v>
      </c>
      <c r="F15" s="25">
        <f>(JUL!K15)</f>
        <v>0.33472222222222225</v>
      </c>
      <c r="G15" s="41">
        <f>(AUG!K15)</f>
        <v>0.39444444444444443</v>
      </c>
      <c r="H15" s="25">
        <f>(SEP!K15)</f>
        <v>0.11111111111111112</v>
      </c>
      <c r="I15" s="42">
        <f>(OCT!K15)</f>
        <v>1.39375</v>
      </c>
      <c r="J15" s="41">
        <f>(NOV!K15)</f>
        <v>0.53125</v>
      </c>
      <c r="K15" s="41">
        <f>(DEC!K15)</f>
        <v>0.27083333333333331</v>
      </c>
      <c r="L15" s="41">
        <f>(JAN!K15)</f>
        <v>0.24652777777777779</v>
      </c>
      <c r="M15" s="41">
        <f>(FEB!K15)</f>
        <v>0.1986111111111111</v>
      </c>
      <c r="N15" s="41">
        <f>(MAR!K15)</f>
        <v>0.79861111111111116</v>
      </c>
      <c r="O15" s="41">
        <f t="shared" si="1"/>
        <v>6.7388888888888889</v>
      </c>
      <c r="P15" s="41">
        <v>365</v>
      </c>
      <c r="Q15" s="25" t="str">
        <f t="shared" si="2"/>
        <v>8598:16:00</v>
      </c>
      <c r="R15" s="43">
        <f t="shared" si="0"/>
        <v>0.98153729071537288</v>
      </c>
    </row>
    <row r="16" spans="1:18" ht="15.75" x14ac:dyDescent="0.25">
      <c r="A16" s="32" t="s">
        <v>23</v>
      </c>
      <c r="B16" s="32" t="s">
        <v>24</v>
      </c>
      <c r="C16" s="25">
        <f>(APR!K16)</f>
        <v>5.7590277777777779</v>
      </c>
      <c r="D16" s="41">
        <f>(MAY!K16)</f>
        <v>8.7715277777777771</v>
      </c>
      <c r="E16" s="41">
        <f>(JUN!K16)</f>
        <v>7.4180555555555561</v>
      </c>
      <c r="F16" s="25">
        <f>(JUL!K16)</f>
        <v>7.9812499999999993</v>
      </c>
      <c r="G16" s="41">
        <f>(AUG!K16)</f>
        <v>9.8229166666666679</v>
      </c>
      <c r="H16" s="25">
        <f>(SEP!K16)</f>
        <v>8.9784722222222229</v>
      </c>
      <c r="I16" s="42">
        <f>(OCT!K16)</f>
        <v>7.5444444444444443</v>
      </c>
      <c r="J16" s="41">
        <f>(NOV!K16)</f>
        <v>6.8229166666666661</v>
      </c>
      <c r="K16" s="41">
        <f>(DEC!K16)</f>
        <v>3.5972222222222219</v>
      </c>
      <c r="L16" s="41">
        <f>(JAN!K16)</f>
        <v>2.8249999999999993</v>
      </c>
      <c r="M16" s="41">
        <f>(FEB!K16)</f>
        <v>5.1076388888888893</v>
      </c>
      <c r="N16" s="41">
        <f>(MAR!K16)</f>
        <v>6.6604166666666664</v>
      </c>
      <c r="O16" s="41">
        <f t="shared" si="1"/>
        <v>81.288888888888891</v>
      </c>
      <c r="P16" s="41">
        <v>365</v>
      </c>
      <c r="Q16" s="25" t="str">
        <f t="shared" si="2"/>
        <v>6809:04:00</v>
      </c>
      <c r="R16" s="43">
        <f t="shared" si="0"/>
        <v>0.77729071537290717</v>
      </c>
    </row>
    <row r="17" spans="1:19" ht="15.75" x14ac:dyDescent="0.25">
      <c r="A17" s="32" t="s">
        <v>25</v>
      </c>
      <c r="B17" s="32" t="s">
        <v>26</v>
      </c>
      <c r="C17" s="25">
        <f>(APR!K17)</f>
        <v>0.39097222222222222</v>
      </c>
      <c r="D17" s="41">
        <f>(MAY!K17)</f>
        <v>0.35138888888888886</v>
      </c>
      <c r="E17" s="41">
        <f>(JUN!K17)</f>
        <v>0.63263888888888897</v>
      </c>
      <c r="F17" s="25">
        <f>(JUL!K17)</f>
        <v>0.39930555555555552</v>
      </c>
      <c r="G17" s="41">
        <f>(AUG!K17)</f>
        <v>0.57708333333333328</v>
      </c>
      <c r="H17" s="25">
        <f>(SEP!K17)</f>
        <v>0.12152777777777776</v>
      </c>
      <c r="I17" s="42">
        <f>(OCT!K17)</f>
        <v>0.51249999999999996</v>
      </c>
      <c r="J17" s="41">
        <f>(NOV!K17)</f>
        <v>0</v>
      </c>
      <c r="K17" s="41">
        <f>(DEC!K17)</f>
        <v>0.52847222222222223</v>
      </c>
      <c r="L17" s="41">
        <f>(JAN!K17)</f>
        <v>0.27083333333333331</v>
      </c>
      <c r="M17" s="41">
        <f>(FEB!K17)</f>
        <v>0.28819444444444448</v>
      </c>
      <c r="N17" s="41">
        <f>(MAR!K17)</f>
        <v>0.22013888888888888</v>
      </c>
      <c r="O17" s="41">
        <f t="shared" si="1"/>
        <v>4.2930555555555561</v>
      </c>
      <c r="P17" s="41">
        <v>365</v>
      </c>
      <c r="Q17" s="25" t="str">
        <f t="shared" si="2"/>
        <v>8656:58:00</v>
      </c>
      <c r="R17" s="43">
        <f t="shared" si="0"/>
        <v>0.98823820395738204</v>
      </c>
    </row>
    <row r="18" spans="1:19" ht="15.75" x14ac:dyDescent="0.25">
      <c r="A18" s="32" t="s">
        <v>27</v>
      </c>
      <c r="B18" s="32" t="s">
        <v>28</v>
      </c>
      <c r="C18" s="25">
        <f>(APR!K18)</f>
        <v>0</v>
      </c>
      <c r="D18" s="41">
        <f>(MAY!K18)</f>
        <v>5.2083333333333336E-2</v>
      </c>
      <c r="E18" s="41">
        <f>(JUN!K18)</f>
        <v>0</v>
      </c>
      <c r="F18" s="25">
        <f>(JUL!K18)</f>
        <v>0</v>
      </c>
      <c r="G18" s="41">
        <f>(AUG!K18)</f>
        <v>0</v>
      </c>
      <c r="H18" s="25">
        <f>(SEP!K31)</f>
        <v>5.5604166666666677</v>
      </c>
      <c r="I18" s="42" t="e">
        <f>(OCT!#REF!)</f>
        <v>#REF!</v>
      </c>
      <c r="J18" s="41" t="e">
        <f>(NOV!#REF!)</f>
        <v>#REF!</v>
      </c>
      <c r="K18" s="41" t="e">
        <f>(DEC!#REF!)</f>
        <v>#REF!</v>
      </c>
      <c r="L18" s="41" t="e">
        <f>(JAN!#REF!)</f>
        <v>#REF!</v>
      </c>
      <c r="M18" s="41" t="e">
        <f>(FEB!#REF!)</f>
        <v>#REF!</v>
      </c>
      <c r="N18" s="41" t="e">
        <f>(MAR!#REF!)</f>
        <v>#REF!</v>
      </c>
      <c r="O18" s="41" t="e">
        <f t="shared" si="1"/>
        <v>#REF!</v>
      </c>
      <c r="P18" s="41">
        <v>365</v>
      </c>
      <c r="Q18" s="25" t="e">
        <f t="shared" si="2"/>
        <v>#REF!</v>
      </c>
      <c r="R18" s="43" t="e">
        <f t="shared" si="0"/>
        <v>#REF!</v>
      </c>
    </row>
    <row r="19" spans="1:19" ht="15.75" x14ac:dyDescent="0.25">
      <c r="A19" s="32"/>
      <c r="B19" s="32" t="s">
        <v>29</v>
      </c>
      <c r="C19" s="25" t="e">
        <f>(APR!#REF!)</f>
        <v>#REF!</v>
      </c>
      <c r="D19" s="41" t="e">
        <f>(MAY!#REF!)</f>
        <v>#REF!</v>
      </c>
      <c r="E19" s="41" t="e">
        <f>(JUN!#REF!)</f>
        <v>#REF!</v>
      </c>
      <c r="F19" s="25" t="e">
        <f>(JUL!#REF!)</f>
        <v>#REF!</v>
      </c>
      <c r="G19" s="41" t="e">
        <f>(AUG!#REF!)</f>
        <v>#REF!</v>
      </c>
      <c r="H19" s="25">
        <f>(SEP!K18)</f>
        <v>0</v>
      </c>
      <c r="I19" s="42">
        <f>(OCT!K18)</f>
        <v>0</v>
      </c>
      <c r="J19" s="41">
        <f>(NOV!K18)</f>
        <v>0.125</v>
      </c>
      <c r="K19" s="41">
        <f>(DEC!K18)</f>
        <v>4.1666666666666664E-2</v>
      </c>
      <c r="L19" s="41">
        <f>(JAN!K18)</f>
        <v>0.13541666666666666</v>
      </c>
      <c r="M19" s="41">
        <f>(FEB!K18)</f>
        <v>0</v>
      </c>
      <c r="N19" s="41">
        <f>(MAR!K18)</f>
        <v>4.1666666666666664E-2</v>
      </c>
      <c r="O19" s="41" t="e">
        <f t="shared" si="1"/>
        <v>#REF!</v>
      </c>
      <c r="P19" s="41">
        <v>365</v>
      </c>
      <c r="Q19" s="25" t="e">
        <f t="shared" si="2"/>
        <v>#REF!</v>
      </c>
      <c r="R19" s="43" t="e">
        <f t="shared" si="0"/>
        <v>#REF!</v>
      </c>
    </row>
    <row r="20" spans="1:19" ht="15.75" x14ac:dyDescent="0.25">
      <c r="A20" s="32" t="s">
        <v>30</v>
      </c>
      <c r="B20" s="32" t="s">
        <v>31</v>
      </c>
      <c r="C20" s="25">
        <f>(APR!K19)</f>
        <v>0.11805555555555555</v>
      </c>
      <c r="D20" s="41">
        <f>(MAY!K19)</f>
        <v>0.57500000000000007</v>
      </c>
      <c r="E20" s="41">
        <f>(JUN!K19)</f>
        <v>0.92291666666666661</v>
      </c>
      <c r="F20" s="25">
        <f>(JUL!K19)</f>
        <v>0.44166666666666665</v>
      </c>
      <c r="G20" s="41">
        <f>(AUG!K19)</f>
        <v>2.1888888888888891</v>
      </c>
      <c r="H20" s="25">
        <f>(SEP!K19)</f>
        <v>0.88680555555555562</v>
      </c>
      <c r="I20" s="42">
        <f>(OCT!K19)</f>
        <v>0.33402777777777776</v>
      </c>
      <c r="J20" s="41">
        <f>(NOV!K19)</f>
        <v>0.75694444444444442</v>
      </c>
      <c r="K20" s="41">
        <f>(DEC!K19)</f>
        <v>1.5027777777777778</v>
      </c>
      <c r="L20" s="41">
        <f>(JAN!K19)</f>
        <v>0.53263888888888877</v>
      </c>
      <c r="M20" s="41">
        <f>(FEB!K19)</f>
        <v>5.9027777777777776E-2</v>
      </c>
      <c r="N20" s="41">
        <f>(MAR!K19)</f>
        <v>0.17222222222222222</v>
      </c>
      <c r="O20" s="41">
        <f t="shared" si="1"/>
        <v>8.4909722222222221</v>
      </c>
      <c r="P20" s="41">
        <v>365</v>
      </c>
      <c r="Q20" s="25" t="str">
        <f t="shared" si="2"/>
        <v>8556:13:00</v>
      </c>
      <c r="R20" s="43">
        <f t="shared" si="0"/>
        <v>0.97673706240487068</v>
      </c>
    </row>
    <row r="21" spans="1:19" ht="15.75" x14ac:dyDescent="0.25">
      <c r="A21" s="32" t="s">
        <v>32</v>
      </c>
      <c r="B21" s="32" t="s">
        <v>33</v>
      </c>
      <c r="C21" s="25">
        <f>(APR!K20)</f>
        <v>2.0833333333333332E-2</v>
      </c>
      <c r="D21" s="41">
        <f>(MAY!K20)</f>
        <v>2.0833333333333332E-2</v>
      </c>
      <c r="E21" s="41">
        <f>(JUN!K20)</f>
        <v>0.11666666666666665</v>
      </c>
      <c r="F21" s="25">
        <f>(JUL!K20)</f>
        <v>0</v>
      </c>
      <c r="G21" s="41">
        <f>(AUG!K20)</f>
        <v>8.4722222222222227E-2</v>
      </c>
      <c r="H21" s="25">
        <f>(SEP!K20)</f>
        <v>8.3333333333333329E-2</v>
      </c>
      <c r="I21" s="42">
        <f>(OCT!K20)</f>
        <v>0.44444444444444436</v>
      </c>
      <c r="J21" s="41">
        <f>(NOV!K20)</f>
        <v>0.1701388888888889</v>
      </c>
      <c r="K21" s="41">
        <f>(DEC!K20)</f>
        <v>0</v>
      </c>
      <c r="L21" s="41">
        <f>(JAN!K20)</f>
        <v>0</v>
      </c>
      <c r="M21" s="41">
        <f>(FEB!K20)</f>
        <v>1.0416666666666666E-2</v>
      </c>
      <c r="N21" s="41">
        <f>(MAR!K20)</f>
        <v>0</v>
      </c>
      <c r="O21" s="41">
        <f t="shared" si="1"/>
        <v>0.95138888888888873</v>
      </c>
      <c r="P21" s="41">
        <v>365</v>
      </c>
      <c r="Q21" s="25" t="str">
        <f t="shared" si="2"/>
        <v>8737:10:00</v>
      </c>
      <c r="R21" s="43">
        <f t="shared" si="0"/>
        <v>0.99739345509893451</v>
      </c>
    </row>
    <row r="22" spans="1:19" ht="15.75" x14ac:dyDescent="0.25">
      <c r="A22" s="32" t="s">
        <v>34</v>
      </c>
      <c r="B22" s="32" t="s">
        <v>35</v>
      </c>
      <c r="C22" s="25">
        <f>(APR!K21)</f>
        <v>0</v>
      </c>
      <c r="D22" s="41">
        <f>(MAY!K21)</f>
        <v>0</v>
      </c>
      <c r="E22" s="41">
        <f>(JUN!K21)</f>
        <v>0.27013888888888887</v>
      </c>
      <c r="F22" s="25">
        <f>(JUL!K21)</f>
        <v>0</v>
      </c>
      <c r="G22" s="41">
        <f>(AUG!K21)</f>
        <v>0.46111111111111114</v>
      </c>
      <c r="H22" s="25">
        <f>(SEP!K21)</f>
        <v>0.44444444444444448</v>
      </c>
      <c r="I22" s="42">
        <f>(OCT!K21)</f>
        <v>0.72916666666666663</v>
      </c>
      <c r="J22" s="41">
        <f>(NOV!K21)</f>
        <v>0</v>
      </c>
      <c r="K22" s="41">
        <f>(DEC!K21)</f>
        <v>7.2916666666666671E-2</v>
      </c>
      <c r="L22" s="41">
        <f>(JAN!K21)</f>
        <v>9.6527777777777782E-2</v>
      </c>
      <c r="M22" s="41">
        <f>(FEB!K21)</f>
        <v>0.30138888888888893</v>
      </c>
      <c r="N22" s="41">
        <f>(MAR!K21)</f>
        <v>0.25277777777777777</v>
      </c>
      <c r="O22" s="41">
        <f t="shared" si="1"/>
        <v>2.6284722222222223</v>
      </c>
      <c r="P22" s="41">
        <v>365</v>
      </c>
      <c r="Q22" s="25" t="str">
        <f t="shared" si="2"/>
        <v>8696:55:00</v>
      </c>
      <c r="R22" s="43">
        <f t="shared" si="0"/>
        <v>0.99279870624048705</v>
      </c>
    </row>
    <row r="23" spans="1:19" ht="15.75" x14ac:dyDescent="0.25">
      <c r="A23" s="32" t="s">
        <v>36</v>
      </c>
      <c r="B23" s="32" t="s">
        <v>37</v>
      </c>
      <c r="C23" s="25">
        <f>(APR!K22)</f>
        <v>0</v>
      </c>
      <c r="D23" s="41">
        <f>(MAY!K22)</f>
        <v>0</v>
      </c>
      <c r="E23" s="41">
        <f>(JUN!K22)</f>
        <v>0</v>
      </c>
      <c r="F23" s="25">
        <f>(JUL!K22)</f>
        <v>0</v>
      </c>
      <c r="G23" s="41">
        <f>(AUG!K22)</f>
        <v>0</v>
      </c>
      <c r="H23" s="25">
        <f>(SEP!K22)</f>
        <v>0</v>
      </c>
      <c r="I23" s="42">
        <f>(OCT!K22)</f>
        <v>0</v>
      </c>
      <c r="J23" s="41">
        <f>(NOV!K22)</f>
        <v>0</v>
      </c>
      <c r="K23" s="41">
        <f>(DEC!K22)</f>
        <v>0</v>
      </c>
      <c r="L23" s="41">
        <f>(JAN!K22)</f>
        <v>0</v>
      </c>
      <c r="M23" s="41">
        <f>(FEB!K22)</f>
        <v>0</v>
      </c>
      <c r="N23" s="41">
        <f>(MAR!K22)</f>
        <v>0</v>
      </c>
      <c r="O23" s="41">
        <f t="shared" si="1"/>
        <v>0</v>
      </c>
      <c r="P23" s="41">
        <v>365</v>
      </c>
      <c r="Q23" s="25" t="str">
        <f t="shared" si="2"/>
        <v>8760:00:00</v>
      </c>
      <c r="R23" s="43">
        <f t="shared" si="0"/>
        <v>1</v>
      </c>
    </row>
    <row r="24" spans="1:19" ht="15.75" x14ac:dyDescent="0.25">
      <c r="A24" s="32" t="s">
        <v>38</v>
      </c>
      <c r="B24" s="32" t="s">
        <v>39</v>
      </c>
      <c r="C24" s="25">
        <f>(APR!K23)</f>
        <v>0</v>
      </c>
      <c r="D24" s="41">
        <f>(MAY!K23)</f>
        <v>0</v>
      </c>
      <c r="E24" s="41">
        <f>(JUN!K23)</f>
        <v>0</v>
      </c>
      <c r="F24" s="25">
        <f>(JUL!K23)</f>
        <v>0.32777777777777778</v>
      </c>
      <c r="G24" s="41">
        <f>(AUG!K23)</f>
        <v>0</v>
      </c>
      <c r="H24" s="25">
        <f>(SEP!K23)</f>
        <v>5.9027777777777783E-2</v>
      </c>
      <c r="I24" s="42">
        <f>(OCT!K23)</f>
        <v>0.125</v>
      </c>
      <c r="J24" s="41">
        <f>(NOV!K23)</f>
        <v>0</v>
      </c>
      <c r="K24" s="41">
        <f>(DEC!K23)</f>
        <v>1.125</v>
      </c>
      <c r="L24" s="41">
        <f>(JAN!K23)</f>
        <v>0</v>
      </c>
      <c r="M24" s="41">
        <f>(FEB!K23)</f>
        <v>8.3333333333333329E-2</v>
      </c>
      <c r="N24" s="41">
        <f>(MAR!K23)</f>
        <v>0</v>
      </c>
      <c r="O24" s="41">
        <f t="shared" si="1"/>
        <v>1.7201388888888889</v>
      </c>
      <c r="P24" s="41">
        <v>365</v>
      </c>
      <c r="Q24" s="25" t="str">
        <f t="shared" si="2"/>
        <v>8718:43:00</v>
      </c>
      <c r="R24" s="43">
        <f t="shared" si="0"/>
        <v>0.99528729071537292</v>
      </c>
    </row>
    <row r="25" spans="1:19" ht="15.75" x14ac:dyDescent="0.25">
      <c r="A25" s="32" t="s">
        <v>40</v>
      </c>
      <c r="B25" s="32" t="s">
        <v>41</v>
      </c>
      <c r="C25" s="25">
        <f>(APR!K24)</f>
        <v>0</v>
      </c>
      <c r="D25" s="41">
        <f>(MAY!K24)</f>
        <v>0</v>
      </c>
      <c r="E25" s="41">
        <f>(JUN!K24)</f>
        <v>0</v>
      </c>
      <c r="F25" s="25">
        <f>(JUL!K24)</f>
        <v>0</v>
      </c>
      <c r="G25" s="41">
        <f>(AUG!K24)</f>
        <v>0</v>
      </c>
      <c r="H25" s="25">
        <f>(SEP!K24)</f>
        <v>0</v>
      </c>
      <c r="I25" s="42">
        <f>(OCT!K24)</f>
        <v>7.6388888888888895E-2</v>
      </c>
      <c r="J25" s="41">
        <f>(NOV!K24)</f>
        <v>0</v>
      </c>
      <c r="K25" s="41">
        <f>(DEC!K24)</f>
        <v>0</v>
      </c>
      <c r="L25" s="41">
        <f>(JAN!K24)</f>
        <v>0</v>
      </c>
      <c r="M25" s="41">
        <f>(FEB!K24)</f>
        <v>0</v>
      </c>
      <c r="N25" s="41">
        <f>(MAR!K24)</f>
        <v>0</v>
      </c>
      <c r="O25" s="41">
        <f t="shared" si="1"/>
        <v>7.6388888888888895E-2</v>
      </c>
      <c r="P25" s="41">
        <v>365</v>
      </c>
      <c r="Q25" s="25" t="str">
        <f t="shared" si="2"/>
        <v>8758:10:00</v>
      </c>
      <c r="R25" s="43">
        <f t="shared" si="0"/>
        <v>0.99979071537290709</v>
      </c>
    </row>
    <row r="26" spans="1:19" ht="18" x14ac:dyDescent="0.25">
      <c r="A26" s="38"/>
      <c r="B26" s="38"/>
      <c r="C26" s="44" t="e">
        <f t="shared" ref="C26:H26" si="3">SUM(C3:C25)</f>
        <v>#REF!</v>
      </c>
      <c r="D26" s="44" t="e">
        <f t="shared" si="3"/>
        <v>#REF!</v>
      </c>
      <c r="E26" s="44" t="e">
        <f t="shared" si="3"/>
        <v>#REF!</v>
      </c>
      <c r="F26" s="44" t="e">
        <f t="shared" si="3"/>
        <v>#REF!</v>
      </c>
      <c r="G26" s="44" t="e">
        <f t="shared" si="3"/>
        <v>#REF!</v>
      </c>
      <c r="H26" s="44">
        <f t="shared" si="3"/>
        <v>32.43888888888889</v>
      </c>
      <c r="I26" s="44" t="e">
        <f t="shared" ref="I26:P26" si="4">SUM(I3:I25)</f>
        <v>#REF!</v>
      </c>
      <c r="J26" s="44" t="e">
        <f t="shared" si="4"/>
        <v>#REF!</v>
      </c>
      <c r="K26" s="44" t="e">
        <f t="shared" si="4"/>
        <v>#REF!</v>
      </c>
      <c r="L26" s="44" t="e">
        <f t="shared" si="4"/>
        <v>#REF!</v>
      </c>
      <c r="M26" s="44" t="e">
        <f t="shared" si="4"/>
        <v>#REF!</v>
      </c>
      <c r="N26" s="44" t="e">
        <f t="shared" si="4"/>
        <v>#REF!</v>
      </c>
      <c r="O26" s="44" t="e">
        <f t="shared" si="4"/>
        <v>#REF!</v>
      </c>
      <c r="P26" s="41">
        <f t="shared" si="4"/>
        <v>8395</v>
      </c>
      <c r="Q26" s="25" t="e">
        <f xml:space="preserve"> SUM(P26-O26)</f>
        <v>#REF!</v>
      </c>
      <c r="R26" s="45" t="e">
        <f t="shared" si="0"/>
        <v>#REF!</v>
      </c>
    </row>
    <row r="27" spans="1:19" x14ac:dyDescent="0.2">
      <c r="O27" s="22"/>
    </row>
    <row r="28" spans="1:19" x14ac:dyDescent="0.2">
      <c r="R28" s="2"/>
    </row>
    <row r="32" spans="1:19" x14ac:dyDescent="0.2">
      <c r="S32" s="23"/>
    </row>
  </sheetData>
  <mergeCells count="1">
    <mergeCell ref="O1:O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zoomScaleNormal="7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5" sqref="Q5"/>
    </sheetView>
  </sheetViews>
  <sheetFormatPr defaultRowHeight="12.75" x14ac:dyDescent="0.2"/>
  <cols>
    <col min="1" max="1" width="25.28515625" customWidth="1"/>
    <col min="2" max="2" width="8.7109375" customWidth="1"/>
    <col min="3" max="3" width="11.7109375" customWidth="1"/>
    <col min="4" max="6" width="10.7109375" customWidth="1"/>
    <col min="7" max="7" width="11.85546875" customWidth="1"/>
    <col min="8" max="10" width="10.7109375" customWidth="1"/>
    <col min="11" max="11" width="17.7109375" customWidth="1"/>
    <col min="12" max="12" width="16.7109375" customWidth="1"/>
    <col min="13" max="13" width="16.5703125" customWidth="1"/>
    <col min="14" max="14" width="10.7109375" customWidth="1"/>
  </cols>
  <sheetData>
    <row r="1" spans="1:17" ht="50.1" customHeight="1" x14ac:dyDescent="0.2">
      <c r="A1" s="127" t="s">
        <v>87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36"/>
    </row>
    <row r="2" spans="1:17" ht="31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7"/>
    </row>
    <row r="3" spans="1:17" ht="16.5" thickBot="1" x14ac:dyDescent="0.3">
      <c r="A3" s="32" t="s">
        <v>0</v>
      </c>
      <c r="B3" s="12" t="s">
        <v>67</v>
      </c>
      <c r="C3" s="67">
        <v>7.447222222222222</v>
      </c>
      <c r="D3" s="24">
        <f>SUM(C3/L3)</f>
        <v>0.24023297491039425</v>
      </c>
      <c r="E3" s="67">
        <v>0.73263888888888884</v>
      </c>
      <c r="F3" s="24">
        <f>SUM(E3/L3)</f>
        <v>2.3633512544802865E-2</v>
      </c>
      <c r="G3" s="67">
        <v>5.7694212962962963</v>
      </c>
      <c r="H3" s="24">
        <f t="shared" ref="H3:H24" si="0">SUM(G3/L3)</f>
        <v>0.18611036439665471</v>
      </c>
      <c r="I3" s="67">
        <v>1.1770833333333333</v>
      </c>
      <c r="J3" s="24">
        <f>SUM(I3/L3)</f>
        <v>3.7970430107526883E-2</v>
      </c>
      <c r="K3" s="33">
        <f>SUM(C3+E3+G3+I3)</f>
        <v>15.12636574074074</v>
      </c>
      <c r="L3" s="33">
        <v>31</v>
      </c>
      <c r="M3" s="33" t="str">
        <f t="shared" ref="M3:M24" si="1" xml:space="preserve"> TEXT(L3-K3, "[H]:MM:SS")</f>
        <v>380:58:02</v>
      </c>
      <c r="N3" s="34">
        <f t="shared" ref="N3:N25" si="2">SUM(M3/L3)</f>
        <v>0.51205271804062125</v>
      </c>
    </row>
    <row r="4" spans="1:17" ht="16.5" thickBot="1" x14ac:dyDescent="0.3">
      <c r="A4" s="32" t="s">
        <v>2</v>
      </c>
      <c r="B4" s="12" t="s">
        <v>98</v>
      </c>
      <c r="C4" s="67">
        <v>0.19166666666666665</v>
      </c>
      <c r="D4" s="24">
        <f t="shared" ref="D4:D24" si="3">SUM(C4/L4)</f>
        <v>6.1827956989247311E-3</v>
      </c>
      <c r="E4" s="26">
        <v>0</v>
      </c>
      <c r="F4" s="24">
        <f t="shared" ref="F4:F24" si="4">SUM(E4/L4)</f>
        <v>0</v>
      </c>
      <c r="G4" s="67">
        <v>2.1527777777777781E-2</v>
      </c>
      <c r="H4" s="24">
        <f t="shared" si="0"/>
        <v>6.9444444444444458E-4</v>
      </c>
      <c r="I4" s="67">
        <v>0.69097222222222232</v>
      </c>
      <c r="J4" s="24">
        <f t="shared" ref="J4:J24" si="5">SUM(I4/L4)</f>
        <v>2.2289426523297493E-2</v>
      </c>
      <c r="K4" s="33">
        <f t="shared" ref="K4:K25" si="6">SUM(C4+E4+G4+I4)</f>
        <v>0.90416666666666679</v>
      </c>
      <c r="L4" s="33">
        <v>31</v>
      </c>
      <c r="M4" s="33" t="str">
        <f t="shared" si="1"/>
        <v>722:18:00</v>
      </c>
      <c r="N4" s="34">
        <f t="shared" si="2"/>
        <v>0.97083333333333333</v>
      </c>
      <c r="Q4" t="s">
        <v>104</v>
      </c>
    </row>
    <row r="5" spans="1:17" ht="16.5" thickBot="1" x14ac:dyDescent="0.3">
      <c r="A5" s="32" t="s">
        <v>49</v>
      </c>
      <c r="B5" s="12" t="s">
        <v>68</v>
      </c>
      <c r="C5" s="76">
        <v>0</v>
      </c>
      <c r="D5" s="24">
        <f t="shared" si="3"/>
        <v>0</v>
      </c>
      <c r="E5" s="26">
        <v>0</v>
      </c>
      <c r="F5" s="24">
        <f t="shared" si="4"/>
        <v>0</v>
      </c>
      <c r="G5" s="101">
        <v>0</v>
      </c>
      <c r="H5" s="24">
        <f t="shared" si="0"/>
        <v>0</v>
      </c>
      <c r="I5" s="101">
        <v>0</v>
      </c>
      <c r="J5" s="24">
        <f t="shared" si="5"/>
        <v>0</v>
      </c>
      <c r="K5" s="33">
        <f t="shared" si="6"/>
        <v>0</v>
      </c>
      <c r="L5" s="33">
        <v>31</v>
      </c>
      <c r="M5" s="33" t="str">
        <f t="shared" si="1"/>
        <v>744:00:00</v>
      </c>
      <c r="N5" s="34">
        <f t="shared" si="2"/>
        <v>1</v>
      </c>
    </row>
    <row r="6" spans="1:17" ht="16.5" thickBot="1" x14ac:dyDescent="0.3">
      <c r="A6" s="32" t="s">
        <v>5</v>
      </c>
      <c r="B6" s="12" t="s">
        <v>99</v>
      </c>
      <c r="C6" s="67">
        <v>4.5138888888888888E-2</v>
      </c>
      <c r="D6" s="24">
        <f t="shared" si="3"/>
        <v>1.4560931899641578E-3</v>
      </c>
      <c r="E6" s="76">
        <v>0</v>
      </c>
      <c r="F6" s="24">
        <f t="shared" si="4"/>
        <v>0</v>
      </c>
      <c r="G6" s="67">
        <v>0.15138888888888888</v>
      </c>
      <c r="H6" s="24">
        <f t="shared" si="0"/>
        <v>4.8835125448028673E-3</v>
      </c>
      <c r="I6" s="76">
        <v>0</v>
      </c>
      <c r="J6" s="24">
        <f t="shared" si="5"/>
        <v>0</v>
      </c>
      <c r="K6" s="33">
        <f t="shared" si="6"/>
        <v>0.19652777777777777</v>
      </c>
      <c r="L6" s="33">
        <v>31</v>
      </c>
      <c r="M6" s="33" t="str">
        <f t="shared" si="1"/>
        <v>739:17:00</v>
      </c>
      <c r="N6" s="34">
        <f t="shared" si="2"/>
        <v>0.993660394265233</v>
      </c>
    </row>
    <row r="7" spans="1:17" ht="16.5" thickBot="1" x14ac:dyDescent="0.3">
      <c r="A7" s="32" t="s">
        <v>7</v>
      </c>
      <c r="B7" s="12" t="s">
        <v>100</v>
      </c>
      <c r="C7" s="67">
        <v>9.7222222222222224E-3</v>
      </c>
      <c r="D7" s="24">
        <f t="shared" si="3"/>
        <v>3.1362007168458781E-4</v>
      </c>
      <c r="E7" s="76">
        <v>0</v>
      </c>
      <c r="F7" s="24">
        <f t="shared" si="4"/>
        <v>0</v>
      </c>
      <c r="G7" s="101">
        <v>0</v>
      </c>
      <c r="H7" s="24">
        <f t="shared" si="0"/>
        <v>0</v>
      </c>
      <c r="I7" s="26">
        <v>0</v>
      </c>
      <c r="J7" s="24">
        <f t="shared" si="5"/>
        <v>0</v>
      </c>
      <c r="K7" s="33">
        <f t="shared" si="6"/>
        <v>9.7222222222222224E-3</v>
      </c>
      <c r="L7" s="33">
        <v>31</v>
      </c>
      <c r="M7" s="33" t="str">
        <f t="shared" si="1"/>
        <v>743:46:00</v>
      </c>
      <c r="N7" s="34">
        <f t="shared" si="2"/>
        <v>0.99968637992831544</v>
      </c>
    </row>
    <row r="8" spans="1:17" ht="16.5" thickBot="1" x14ac:dyDescent="0.3">
      <c r="A8" s="32" t="s">
        <v>9</v>
      </c>
      <c r="B8" s="12" t="s">
        <v>69</v>
      </c>
      <c r="C8" s="67">
        <v>0.45972222222222225</v>
      </c>
      <c r="D8" s="24">
        <f t="shared" si="3"/>
        <v>1.4829749103942653E-2</v>
      </c>
      <c r="E8" s="26">
        <v>0</v>
      </c>
      <c r="F8" s="24">
        <f t="shared" si="4"/>
        <v>0</v>
      </c>
      <c r="G8" s="67">
        <v>0.13680555555555554</v>
      </c>
      <c r="H8" s="24">
        <f t="shared" si="0"/>
        <v>4.413082437275985E-3</v>
      </c>
      <c r="I8" s="26">
        <v>0</v>
      </c>
      <c r="J8" s="24">
        <f t="shared" si="5"/>
        <v>0</v>
      </c>
      <c r="K8" s="33">
        <f t="shared" si="6"/>
        <v>0.59652777777777777</v>
      </c>
      <c r="L8" s="33">
        <v>31</v>
      </c>
      <c r="M8" s="33" t="str">
        <f t="shared" si="1"/>
        <v>729:41:00</v>
      </c>
      <c r="N8" s="34">
        <f t="shared" si="2"/>
        <v>0.98075716845878125</v>
      </c>
    </row>
    <row r="9" spans="1:17" ht="16.5" thickBot="1" x14ac:dyDescent="0.3">
      <c r="A9" s="32" t="s">
        <v>11</v>
      </c>
      <c r="B9" s="12" t="s">
        <v>70</v>
      </c>
      <c r="C9" s="101">
        <v>0</v>
      </c>
      <c r="D9" s="24">
        <f t="shared" si="3"/>
        <v>0</v>
      </c>
      <c r="E9" s="67">
        <v>9.722222222222221E-2</v>
      </c>
      <c r="F9" s="24">
        <f t="shared" si="4"/>
        <v>3.1362007168458778E-3</v>
      </c>
      <c r="G9" s="67">
        <v>0.30138888888888887</v>
      </c>
      <c r="H9" s="24">
        <f t="shared" si="0"/>
        <v>9.7222222222222224E-3</v>
      </c>
      <c r="I9" s="67">
        <v>7.8472222222222221E-2</v>
      </c>
      <c r="J9" s="24">
        <f t="shared" si="5"/>
        <v>2.5313620071684586E-3</v>
      </c>
      <c r="K9" s="33">
        <f t="shared" si="6"/>
        <v>0.4770833333333333</v>
      </c>
      <c r="L9" s="33">
        <v>31</v>
      </c>
      <c r="M9" s="33" t="str">
        <f t="shared" si="1"/>
        <v>732:33:00</v>
      </c>
      <c r="N9" s="34">
        <f t="shared" si="2"/>
        <v>0.98461021505376334</v>
      </c>
    </row>
    <row r="10" spans="1:17" ht="16.5" thickBot="1" x14ac:dyDescent="0.3">
      <c r="A10" s="32" t="s">
        <v>13</v>
      </c>
      <c r="B10" s="12" t="s">
        <v>71</v>
      </c>
      <c r="C10" s="26">
        <v>0</v>
      </c>
      <c r="D10" s="24">
        <f t="shared" si="3"/>
        <v>0</v>
      </c>
      <c r="E10" s="26">
        <v>0</v>
      </c>
      <c r="F10" s="24">
        <f t="shared" si="4"/>
        <v>0</v>
      </c>
      <c r="G10" s="26">
        <v>0</v>
      </c>
      <c r="H10" s="24">
        <f t="shared" si="0"/>
        <v>0</v>
      </c>
      <c r="I10" s="26">
        <v>0</v>
      </c>
      <c r="J10" s="24">
        <f t="shared" si="5"/>
        <v>0</v>
      </c>
      <c r="K10" s="3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17" ht="16.5" thickBot="1" x14ac:dyDescent="0.3">
      <c r="A11" s="32" t="s">
        <v>15</v>
      </c>
      <c r="B11" s="12" t="s">
        <v>101</v>
      </c>
      <c r="C11" s="26">
        <v>0</v>
      </c>
      <c r="D11" s="24">
        <f t="shared" si="3"/>
        <v>0</v>
      </c>
      <c r="E11" s="67">
        <v>8.3333333333333329E-2</v>
      </c>
      <c r="F11" s="24">
        <f t="shared" si="4"/>
        <v>2.6881720430107525E-3</v>
      </c>
      <c r="G11" s="26">
        <v>0</v>
      </c>
      <c r="H11" s="24">
        <f t="shared" si="0"/>
        <v>0</v>
      </c>
      <c r="I11" s="26">
        <v>0</v>
      </c>
      <c r="J11" s="24">
        <f t="shared" si="5"/>
        <v>0</v>
      </c>
      <c r="K11" s="33">
        <f t="shared" si="6"/>
        <v>8.3333333333333329E-2</v>
      </c>
      <c r="L11" s="33">
        <v>31</v>
      </c>
      <c r="M11" s="33" t="str">
        <f t="shared" si="1"/>
        <v>742:00:00</v>
      </c>
      <c r="N11" s="34">
        <f t="shared" si="2"/>
        <v>0.99731182795698925</v>
      </c>
    </row>
    <row r="12" spans="1:17" ht="16.5" thickBot="1" x14ac:dyDescent="0.3">
      <c r="A12" s="32" t="s">
        <v>17</v>
      </c>
      <c r="B12" s="12" t="s">
        <v>102</v>
      </c>
      <c r="C12" s="26">
        <v>0</v>
      </c>
      <c r="D12" s="24">
        <f t="shared" si="3"/>
        <v>0</v>
      </c>
      <c r="E12" s="26">
        <v>0</v>
      </c>
      <c r="F12" s="24">
        <f t="shared" si="4"/>
        <v>0</v>
      </c>
      <c r="G12" s="67">
        <v>0.18263888888888888</v>
      </c>
      <c r="H12" s="24">
        <f t="shared" si="0"/>
        <v>5.8915770609318996E-3</v>
      </c>
      <c r="I12" s="26">
        <v>0</v>
      </c>
      <c r="J12" s="24">
        <f t="shared" si="5"/>
        <v>0</v>
      </c>
      <c r="K12" s="33">
        <f t="shared" si="6"/>
        <v>0.18263888888888888</v>
      </c>
      <c r="L12" s="33">
        <v>31</v>
      </c>
      <c r="M12" s="33" t="str">
        <f t="shared" si="1"/>
        <v>739:37:00</v>
      </c>
      <c r="N12" s="34">
        <f t="shared" si="2"/>
        <v>0.99410842293906809</v>
      </c>
    </row>
    <row r="13" spans="1:17" ht="16.5" thickBot="1" x14ac:dyDescent="0.3">
      <c r="A13" s="32" t="s">
        <v>50</v>
      </c>
      <c r="B13" s="12" t="s">
        <v>72</v>
      </c>
      <c r="C13" s="26">
        <v>0</v>
      </c>
      <c r="D13" s="24">
        <f t="shared" si="3"/>
        <v>0</v>
      </c>
      <c r="E13" s="26">
        <v>0</v>
      </c>
      <c r="F13" s="24">
        <f t="shared" si="4"/>
        <v>0</v>
      </c>
      <c r="G13" s="26">
        <v>0</v>
      </c>
      <c r="H13" s="24">
        <f t="shared" si="0"/>
        <v>0</v>
      </c>
      <c r="I13" s="67">
        <v>8.3333333333333329E-2</v>
      </c>
      <c r="J13" s="24">
        <f t="shared" si="5"/>
        <v>2.6881720430107525E-3</v>
      </c>
      <c r="K13" s="33">
        <f t="shared" si="6"/>
        <v>8.3333333333333329E-2</v>
      </c>
      <c r="L13" s="33">
        <v>31</v>
      </c>
      <c r="M13" s="33" t="str">
        <f t="shared" si="1"/>
        <v>742:00:00</v>
      </c>
      <c r="N13" s="34">
        <f t="shared" si="2"/>
        <v>0.99731182795698925</v>
      </c>
    </row>
    <row r="14" spans="1:17" ht="16.5" thickBot="1" x14ac:dyDescent="0.3">
      <c r="A14" s="32" t="s">
        <v>51</v>
      </c>
      <c r="B14" s="12" t="s">
        <v>73</v>
      </c>
      <c r="C14" s="67">
        <v>0.375</v>
      </c>
      <c r="D14" s="24">
        <f t="shared" si="3"/>
        <v>1.2096774193548387E-2</v>
      </c>
      <c r="E14" s="26">
        <v>0</v>
      </c>
      <c r="F14" s="24">
        <f t="shared" si="4"/>
        <v>0</v>
      </c>
      <c r="G14" s="67">
        <v>0.11388888888888889</v>
      </c>
      <c r="H14" s="24">
        <f t="shared" si="0"/>
        <v>3.6738351254480286E-3</v>
      </c>
      <c r="I14" s="76">
        <v>0</v>
      </c>
      <c r="J14" s="24">
        <f t="shared" si="5"/>
        <v>0</v>
      </c>
      <c r="K14" s="33">
        <f t="shared" si="6"/>
        <v>0.48888888888888887</v>
      </c>
      <c r="L14" s="33">
        <v>31</v>
      </c>
      <c r="M14" s="33" t="str">
        <f t="shared" si="1"/>
        <v>732:16:00</v>
      </c>
      <c r="N14" s="34">
        <f t="shared" si="2"/>
        <v>0.98422939068100357</v>
      </c>
    </row>
    <row r="15" spans="1:17" s="50" customFormat="1" ht="16.5" thickBot="1" x14ac:dyDescent="0.3">
      <c r="A15" s="32" t="s">
        <v>21</v>
      </c>
      <c r="B15" s="12" t="s">
        <v>74</v>
      </c>
      <c r="C15" s="67">
        <v>0.2722222222222222</v>
      </c>
      <c r="D15" s="24">
        <f t="shared" si="3"/>
        <v>8.7813620071684577E-3</v>
      </c>
      <c r="E15" s="67">
        <v>6.9444444444444434E-2</v>
      </c>
      <c r="F15" s="24">
        <f t="shared" si="4"/>
        <v>2.2401433691756267E-3</v>
      </c>
      <c r="G15" s="67">
        <v>7.8472222222222221E-2</v>
      </c>
      <c r="H15" s="24">
        <f t="shared" si="0"/>
        <v>2.5313620071684586E-3</v>
      </c>
      <c r="I15" s="67">
        <v>0.10416666666666667</v>
      </c>
      <c r="J15" s="24">
        <f t="shared" si="5"/>
        <v>3.3602150537634409E-3</v>
      </c>
      <c r="K15" s="33">
        <f t="shared" si="6"/>
        <v>0.52430555555555547</v>
      </c>
      <c r="L15" s="33">
        <v>31</v>
      </c>
      <c r="M15" s="33" t="str">
        <f t="shared" si="1"/>
        <v>731:25:00</v>
      </c>
      <c r="N15" s="34">
        <f t="shared" si="2"/>
        <v>0.98308691756272393</v>
      </c>
    </row>
    <row r="16" spans="1:17" ht="16.5" thickBot="1" x14ac:dyDescent="0.3">
      <c r="A16" s="32" t="s">
        <v>23</v>
      </c>
      <c r="B16" s="12" t="s">
        <v>75</v>
      </c>
      <c r="C16" s="67">
        <v>6.4854166666666657</v>
      </c>
      <c r="D16" s="24">
        <f t="shared" si="3"/>
        <v>0.20920698924731179</v>
      </c>
      <c r="E16" s="26">
        <v>0</v>
      </c>
      <c r="F16" s="24">
        <f t="shared" si="4"/>
        <v>0</v>
      </c>
      <c r="G16" s="67">
        <v>2.2861111111111114</v>
      </c>
      <c r="H16" s="24">
        <f t="shared" si="0"/>
        <v>7.3745519713261654E-2</v>
      </c>
      <c r="I16" s="101">
        <v>0</v>
      </c>
      <c r="J16" s="24">
        <f t="shared" si="5"/>
        <v>0</v>
      </c>
      <c r="K16" s="33">
        <f t="shared" si="6"/>
        <v>8.7715277777777771</v>
      </c>
      <c r="L16" s="33">
        <v>31</v>
      </c>
      <c r="M16" s="33" t="str">
        <f t="shared" si="1"/>
        <v>533:29:00</v>
      </c>
      <c r="N16" s="34">
        <f t="shared" si="2"/>
        <v>0.71704749103942655</v>
      </c>
    </row>
    <row r="17" spans="1:14" ht="16.5" thickBot="1" x14ac:dyDescent="0.3">
      <c r="A17" s="32" t="s">
        <v>25</v>
      </c>
      <c r="B17" s="12" t="s">
        <v>76</v>
      </c>
      <c r="C17" s="67">
        <v>0.18055555555555552</v>
      </c>
      <c r="D17" s="24">
        <f t="shared" si="3"/>
        <v>5.8243727598566294E-3</v>
      </c>
      <c r="E17" s="26">
        <v>0</v>
      </c>
      <c r="F17" s="24">
        <f t="shared" si="4"/>
        <v>0</v>
      </c>
      <c r="G17" s="67">
        <v>0.10069444444444445</v>
      </c>
      <c r="H17" s="24">
        <f t="shared" si="0"/>
        <v>3.2482078853046598E-3</v>
      </c>
      <c r="I17" s="67">
        <v>7.013888888888889E-2</v>
      </c>
      <c r="J17" s="24">
        <f t="shared" si="5"/>
        <v>2.2625448028673837E-3</v>
      </c>
      <c r="K17" s="33">
        <f t="shared" si="6"/>
        <v>0.35138888888888886</v>
      </c>
      <c r="L17" s="33">
        <v>31</v>
      </c>
      <c r="M17" s="33" t="str">
        <f t="shared" si="1"/>
        <v>735:34:00</v>
      </c>
      <c r="N17" s="34">
        <f t="shared" si="2"/>
        <v>0.98866487455197138</v>
      </c>
    </row>
    <row r="18" spans="1:14" ht="16.5" thickBot="1" x14ac:dyDescent="0.3">
      <c r="A18" s="32" t="s">
        <v>27</v>
      </c>
      <c r="B18" s="12" t="s">
        <v>77</v>
      </c>
      <c r="C18" s="26">
        <v>0</v>
      </c>
      <c r="D18" s="24">
        <f t="shared" si="3"/>
        <v>0</v>
      </c>
      <c r="E18" s="67">
        <v>5.2083333333333336E-2</v>
      </c>
      <c r="F18" s="24">
        <f t="shared" si="4"/>
        <v>1.6801075268817205E-3</v>
      </c>
      <c r="G18" s="26">
        <v>0</v>
      </c>
      <c r="H18" s="24">
        <f t="shared" si="0"/>
        <v>0</v>
      </c>
      <c r="I18" s="26">
        <v>0</v>
      </c>
      <c r="J18" s="24">
        <f t="shared" si="5"/>
        <v>0</v>
      </c>
      <c r="K18" s="33">
        <f t="shared" si="6"/>
        <v>5.2083333333333336E-2</v>
      </c>
      <c r="L18" s="33">
        <v>31</v>
      </c>
      <c r="M18" s="33" t="str">
        <f t="shared" si="1"/>
        <v>742:45:00</v>
      </c>
      <c r="N18" s="34">
        <f t="shared" si="2"/>
        <v>0.99831989247311836</v>
      </c>
    </row>
    <row r="19" spans="1:14" ht="16.5" thickBot="1" x14ac:dyDescent="0.3">
      <c r="A19" s="32" t="s">
        <v>30</v>
      </c>
      <c r="B19" s="12" t="s">
        <v>103</v>
      </c>
      <c r="C19" s="67">
        <v>4.027777777777778E-2</v>
      </c>
      <c r="D19" s="24">
        <f t="shared" si="3"/>
        <v>1.299283154121864E-3</v>
      </c>
      <c r="E19" s="26">
        <v>0</v>
      </c>
      <c r="F19" s="24">
        <f t="shared" si="4"/>
        <v>0</v>
      </c>
      <c r="G19" s="67">
        <v>0.53472222222222232</v>
      </c>
      <c r="H19" s="24">
        <f t="shared" si="0"/>
        <v>1.7249103942652333E-2</v>
      </c>
      <c r="I19" s="76">
        <v>0</v>
      </c>
      <c r="J19" s="24">
        <f t="shared" si="5"/>
        <v>0</v>
      </c>
      <c r="K19" s="33">
        <f t="shared" si="6"/>
        <v>0.57500000000000007</v>
      </c>
      <c r="L19" s="33">
        <v>31</v>
      </c>
      <c r="M19" s="33" t="str">
        <f t="shared" si="1"/>
        <v>730:12:00</v>
      </c>
      <c r="N19" s="34">
        <f t="shared" si="2"/>
        <v>0.9814516129032258</v>
      </c>
    </row>
    <row r="20" spans="1:14" ht="16.5" thickBot="1" x14ac:dyDescent="0.3">
      <c r="A20" s="32" t="s">
        <v>32</v>
      </c>
      <c r="B20" s="12" t="s">
        <v>78</v>
      </c>
      <c r="C20" s="26">
        <v>0</v>
      </c>
      <c r="D20" s="24">
        <f t="shared" si="3"/>
        <v>0</v>
      </c>
      <c r="E20" s="26">
        <v>0</v>
      </c>
      <c r="F20" s="24">
        <f t="shared" si="4"/>
        <v>0</v>
      </c>
      <c r="G20" s="67">
        <v>2.0833333333333332E-2</v>
      </c>
      <c r="H20" s="24">
        <f t="shared" si="0"/>
        <v>6.7204301075268812E-4</v>
      </c>
      <c r="I20" s="26">
        <v>0</v>
      </c>
      <c r="J20" s="24">
        <f t="shared" si="5"/>
        <v>0</v>
      </c>
      <c r="K20" s="33">
        <f t="shared" si="6"/>
        <v>2.0833333333333332E-2</v>
      </c>
      <c r="L20" s="33">
        <v>31</v>
      </c>
      <c r="M20" s="33" t="str">
        <f t="shared" si="1"/>
        <v>743:30:00</v>
      </c>
      <c r="N20" s="34">
        <f t="shared" si="2"/>
        <v>0.99932795698924737</v>
      </c>
    </row>
    <row r="21" spans="1:14" ht="16.5" thickBot="1" x14ac:dyDescent="0.3">
      <c r="A21" s="32" t="s">
        <v>34</v>
      </c>
      <c r="B21" s="12" t="s">
        <v>79</v>
      </c>
      <c r="C21" s="101">
        <v>0</v>
      </c>
      <c r="D21" s="24">
        <f t="shared" si="3"/>
        <v>0</v>
      </c>
      <c r="E21" s="26">
        <v>0</v>
      </c>
      <c r="F21" s="24">
        <f t="shared" si="4"/>
        <v>0</v>
      </c>
      <c r="G21" s="101">
        <v>0</v>
      </c>
      <c r="H21" s="24">
        <f t="shared" si="0"/>
        <v>0</v>
      </c>
      <c r="I21" s="101">
        <v>0</v>
      </c>
      <c r="J21" s="24">
        <f t="shared" si="5"/>
        <v>0</v>
      </c>
      <c r="K21" s="33">
        <f t="shared" si="6"/>
        <v>0</v>
      </c>
      <c r="L21" s="33">
        <v>31</v>
      </c>
      <c r="M21" s="33" t="str">
        <f t="shared" si="1"/>
        <v>744:00:00</v>
      </c>
      <c r="N21" s="34">
        <f t="shared" si="2"/>
        <v>1</v>
      </c>
    </row>
    <row r="22" spans="1:14" ht="16.5" thickBot="1" x14ac:dyDescent="0.3">
      <c r="A22" s="32" t="s">
        <v>36</v>
      </c>
      <c r="B22" s="12" t="s">
        <v>80</v>
      </c>
      <c r="C22" s="26">
        <v>0</v>
      </c>
      <c r="D22" s="24">
        <f t="shared" si="3"/>
        <v>0</v>
      </c>
      <c r="E22" s="26">
        <v>0</v>
      </c>
      <c r="F22" s="24">
        <f t="shared" si="4"/>
        <v>0</v>
      </c>
      <c r="G22" s="26">
        <v>0</v>
      </c>
      <c r="H22" s="24">
        <f t="shared" si="0"/>
        <v>0</v>
      </c>
      <c r="I22" s="26">
        <v>0</v>
      </c>
      <c r="J22" s="24">
        <f t="shared" si="5"/>
        <v>0</v>
      </c>
      <c r="K22" s="3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26">
        <v>0</v>
      </c>
      <c r="D23" s="24">
        <f t="shared" si="3"/>
        <v>0</v>
      </c>
      <c r="E23" s="26">
        <v>0</v>
      </c>
      <c r="F23" s="24">
        <f t="shared" si="4"/>
        <v>0</v>
      </c>
      <c r="G23" s="26">
        <v>0</v>
      </c>
      <c r="H23" s="24">
        <f t="shared" si="0"/>
        <v>0</v>
      </c>
      <c r="I23" s="26">
        <v>0</v>
      </c>
      <c r="J23" s="24">
        <f t="shared" si="5"/>
        <v>0</v>
      </c>
      <c r="K23" s="33">
        <f t="shared" si="6"/>
        <v>0</v>
      </c>
      <c r="L23" s="33">
        <v>31</v>
      </c>
      <c r="M23" s="33" t="str">
        <f t="shared" si="1"/>
        <v>744:00:00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26">
        <v>0</v>
      </c>
      <c r="D24" s="24">
        <f t="shared" si="3"/>
        <v>0</v>
      </c>
      <c r="E24" s="26">
        <v>0</v>
      </c>
      <c r="F24" s="24">
        <f t="shared" si="4"/>
        <v>0</v>
      </c>
      <c r="G24" s="26">
        <v>0</v>
      </c>
      <c r="H24" s="24">
        <f t="shared" si="0"/>
        <v>0</v>
      </c>
      <c r="I24" s="26">
        <v>0</v>
      </c>
      <c r="J24" s="24">
        <f t="shared" si="5"/>
        <v>0</v>
      </c>
      <c r="K24" s="3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4" ht="15.75" x14ac:dyDescent="0.25">
      <c r="A25" s="32" t="s">
        <v>42</v>
      </c>
      <c r="B25" s="35"/>
      <c r="C25" s="65">
        <f>SUM(C3:C24)</f>
        <v>15.506944444444443</v>
      </c>
      <c r="D25" s="66">
        <f t="shared" ref="D25" si="7">SUM(C25/L25)</f>
        <v>2.2737455197132612E-2</v>
      </c>
      <c r="E25" s="65">
        <f>SUM(E3:E24)</f>
        <v>1.0347222222222221</v>
      </c>
      <c r="F25" s="66">
        <f t="shared" ref="F25" si="8">SUM(E25/L25)</f>
        <v>1.5171880091234928E-3</v>
      </c>
      <c r="G25" s="65">
        <f>SUM(G3:G24)</f>
        <v>9.6978935185185211</v>
      </c>
      <c r="H25" s="66">
        <f t="shared" ref="H25" si="9">SUM(G25/L25)</f>
        <v>1.4219785217769093E-2</v>
      </c>
      <c r="I25" s="65">
        <f>SUM(I3:I24)</f>
        <v>2.2041666666666666</v>
      </c>
      <c r="J25" s="66">
        <f t="shared" ref="J25" si="10">SUM(I25/L25)</f>
        <v>3.2319159335288368E-3</v>
      </c>
      <c r="K25" s="33">
        <f t="shared" si="6"/>
        <v>28.443726851851849</v>
      </c>
      <c r="L25" s="33">
        <f>SUM(L3:L24)</f>
        <v>682</v>
      </c>
      <c r="M25" s="33">
        <f xml:space="preserve"> SUM(L25-K25)</f>
        <v>653.55627314814819</v>
      </c>
      <c r="N25" s="47">
        <f t="shared" si="2"/>
        <v>0.95829365564244606</v>
      </c>
    </row>
    <row r="26" spans="1:14" x14ac:dyDescent="0.2">
      <c r="N26" s="1"/>
    </row>
    <row r="31" spans="1:14" ht="15.75" x14ac:dyDescent="0.25">
      <c r="A31" s="32" t="s">
        <v>27</v>
      </c>
      <c r="B31" s="54" t="s">
        <v>84</v>
      </c>
      <c r="C31" s="67">
        <v>2.7812500000000004</v>
      </c>
      <c r="D31" s="24">
        <f>SUM(C31/L31)</f>
        <v>9.2708333333333351E-2</v>
      </c>
      <c r="E31" s="67">
        <v>0.80486111111111114</v>
      </c>
      <c r="F31" s="24">
        <f>SUM(E31/L31)</f>
        <v>2.6828703703703705E-2</v>
      </c>
      <c r="G31" s="26">
        <v>0</v>
      </c>
      <c r="H31" s="24">
        <f>SUM(G31/L31)</f>
        <v>0</v>
      </c>
      <c r="I31" s="67">
        <v>0.19791666666666666</v>
      </c>
      <c r="J31" s="24">
        <f>SUM(I31/L31)</f>
        <v>6.5972222222222222E-3</v>
      </c>
      <c r="K31" s="33">
        <f>SUM(C31+E31+G31+I31)</f>
        <v>3.7840277777777782</v>
      </c>
      <c r="L31" s="33">
        <v>30</v>
      </c>
      <c r="M31" s="33" t="str">
        <f xml:space="preserve"> TEXT(L31-K31, "[H]:MM:SS")</f>
        <v>629:11:00</v>
      </c>
      <c r="N31" s="34">
        <f>SUM(M31/L31)</f>
        <v>0.87386574074074064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34" sqref="L34"/>
    </sheetView>
  </sheetViews>
  <sheetFormatPr defaultRowHeight="12.75" x14ac:dyDescent="0.2"/>
  <cols>
    <col min="1" max="1" width="23" customWidth="1"/>
    <col min="2" max="2" width="6.7109375" bestFit="1" customWidth="1"/>
    <col min="3" max="3" width="11.85546875" customWidth="1"/>
    <col min="4" max="4" width="11.7109375" customWidth="1"/>
    <col min="5" max="6" width="10.7109375" customWidth="1"/>
    <col min="7" max="7" width="12.7109375" customWidth="1"/>
    <col min="8" max="8" width="10.7109375" customWidth="1"/>
    <col min="9" max="9" width="12" customWidth="1"/>
    <col min="10" max="10" width="10.7109375" customWidth="1"/>
    <col min="11" max="11" width="17.7109375" customWidth="1"/>
    <col min="12" max="12" width="17" customWidth="1"/>
    <col min="13" max="13" width="16.140625" customWidth="1"/>
    <col min="14" max="14" width="10.7109375" customWidth="1"/>
  </cols>
  <sheetData>
    <row r="1" spans="1:14" ht="50.1" customHeight="1" x14ac:dyDescent="0.2">
      <c r="A1" s="127" t="s">
        <v>97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36"/>
    </row>
    <row r="2" spans="1:14" ht="31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7"/>
    </row>
    <row r="3" spans="1:14" ht="16.5" thickBot="1" x14ac:dyDescent="0.3">
      <c r="A3" s="32" t="s">
        <v>0</v>
      </c>
      <c r="B3" s="10" t="s">
        <v>67</v>
      </c>
      <c r="C3" s="76">
        <v>4.9729166666666664</v>
      </c>
      <c r="D3" s="24">
        <f>SUM(C3/L3)</f>
        <v>0.16576388888888888</v>
      </c>
      <c r="E3" s="76">
        <v>0.41666666666666663</v>
      </c>
      <c r="F3" s="24">
        <f>SUM(E3/L3)</f>
        <v>1.3888888888888888E-2</v>
      </c>
      <c r="G3" s="67">
        <v>3.2583333333333337</v>
      </c>
      <c r="H3" s="24">
        <f t="shared" ref="H3:H24" si="0">SUM(G3/L3)</f>
        <v>0.10861111111111113</v>
      </c>
      <c r="I3" s="76">
        <v>0.42152777777777772</v>
      </c>
      <c r="J3" s="24">
        <f>SUM(I3/L3)</f>
        <v>1.4050925925925923E-2</v>
      </c>
      <c r="K3" s="63">
        <f t="shared" ref="K3:K24" si="1">SUM(C3+E3+G3+I3)</f>
        <v>9.0694444444444446</v>
      </c>
      <c r="L3" s="33">
        <v>30</v>
      </c>
      <c r="M3" s="33" t="str">
        <f t="shared" ref="M3:M24" si="2" xml:space="preserve"> TEXT(L3-K3, "[H]:MM:SS")</f>
        <v>502:20:00</v>
      </c>
      <c r="N3" s="34">
        <f t="shared" ref="N3:N25" si="3">SUM(M3/L3)</f>
        <v>0.69768518518518507</v>
      </c>
    </row>
    <row r="4" spans="1:14" ht="16.5" thickBot="1" x14ac:dyDescent="0.3">
      <c r="A4" s="32" t="s">
        <v>2</v>
      </c>
      <c r="B4" s="10" t="s">
        <v>98</v>
      </c>
      <c r="C4" s="76">
        <v>2.7777777777777776E-2</v>
      </c>
      <c r="D4" s="24">
        <f t="shared" ref="D4:D24" si="4">SUM(C4/L4)</f>
        <v>9.2592592592592585E-4</v>
      </c>
      <c r="E4" s="76">
        <v>1.8749999999999999E-2</v>
      </c>
      <c r="F4" s="24">
        <f t="shared" ref="F4:F24" si="5">SUM(E4/L4)</f>
        <v>6.2500000000000001E-4</v>
      </c>
      <c r="G4" s="67">
        <v>0.33333333333333331</v>
      </c>
      <c r="H4" s="24">
        <f t="shared" si="0"/>
        <v>1.111111111111111E-2</v>
      </c>
      <c r="I4" s="76">
        <v>0.58472222222222214</v>
      </c>
      <c r="J4" s="24">
        <f t="shared" ref="J4:J24" si="6">SUM(I4/L4)</f>
        <v>1.9490740740740739E-2</v>
      </c>
      <c r="K4" s="63">
        <f t="shared" si="1"/>
        <v>0.96458333333333324</v>
      </c>
      <c r="L4" s="33">
        <v>30</v>
      </c>
      <c r="M4" s="33" t="str">
        <f t="shared" si="2"/>
        <v>696:51:00</v>
      </c>
      <c r="N4" s="34">
        <f t="shared" si="3"/>
        <v>0.96784722222222219</v>
      </c>
    </row>
    <row r="5" spans="1:14" ht="16.5" thickBot="1" x14ac:dyDescent="0.3">
      <c r="A5" s="32" t="s">
        <v>49</v>
      </c>
      <c r="B5" s="10" t="s">
        <v>68</v>
      </c>
      <c r="C5" s="115">
        <v>0</v>
      </c>
      <c r="D5" s="24">
        <f t="shared" si="4"/>
        <v>0</v>
      </c>
      <c r="E5" s="26">
        <v>0</v>
      </c>
      <c r="F5" s="24">
        <f t="shared" si="5"/>
        <v>0</v>
      </c>
      <c r="G5" s="76">
        <v>0</v>
      </c>
      <c r="H5" s="24">
        <f t="shared" si="0"/>
        <v>0</v>
      </c>
      <c r="I5" s="76">
        <v>0</v>
      </c>
      <c r="J5" s="24">
        <f t="shared" si="6"/>
        <v>0</v>
      </c>
      <c r="K5" s="63">
        <f t="shared" si="1"/>
        <v>0</v>
      </c>
      <c r="L5" s="33">
        <v>30</v>
      </c>
      <c r="M5" s="33" t="str">
        <f t="shared" si="2"/>
        <v>720:00:00</v>
      </c>
      <c r="N5" s="34">
        <f t="shared" si="3"/>
        <v>1</v>
      </c>
    </row>
    <row r="6" spans="1:14" ht="16.5" thickBot="1" x14ac:dyDescent="0.3">
      <c r="A6" s="32" t="s">
        <v>5</v>
      </c>
      <c r="B6" s="10" t="s">
        <v>99</v>
      </c>
      <c r="C6" s="115">
        <v>0</v>
      </c>
      <c r="D6" s="24">
        <f t="shared" si="4"/>
        <v>0</v>
      </c>
      <c r="E6" s="26">
        <v>0</v>
      </c>
      <c r="F6" s="24">
        <f t="shared" si="5"/>
        <v>0</v>
      </c>
      <c r="G6" s="26">
        <v>0</v>
      </c>
      <c r="H6" s="24">
        <f t="shared" si="0"/>
        <v>0</v>
      </c>
      <c r="I6" s="76">
        <v>9.0277777777777776E-2</v>
      </c>
      <c r="J6" s="24">
        <f t="shared" si="6"/>
        <v>3.0092592592592593E-3</v>
      </c>
      <c r="K6" s="63">
        <f t="shared" si="1"/>
        <v>9.0277777777777776E-2</v>
      </c>
      <c r="L6" s="33">
        <v>30</v>
      </c>
      <c r="M6" s="33" t="str">
        <f t="shared" si="2"/>
        <v>717:50:00</v>
      </c>
      <c r="N6" s="34">
        <f t="shared" si="3"/>
        <v>0.99699074074074079</v>
      </c>
    </row>
    <row r="7" spans="1:14" ht="16.5" thickBot="1" x14ac:dyDescent="0.3">
      <c r="A7" s="32" t="s">
        <v>7</v>
      </c>
      <c r="B7" s="10" t="s">
        <v>100</v>
      </c>
      <c r="C7" s="76">
        <v>0.125</v>
      </c>
      <c r="D7" s="24">
        <f t="shared" si="4"/>
        <v>4.1666666666666666E-3</v>
      </c>
      <c r="E7" s="76">
        <v>0.20833333333333334</v>
      </c>
      <c r="F7" s="24">
        <f t="shared" si="5"/>
        <v>6.9444444444444449E-3</v>
      </c>
      <c r="G7" s="67">
        <v>2.0833333333333332E-2</v>
      </c>
      <c r="H7" s="24">
        <f t="shared" si="0"/>
        <v>6.9444444444444436E-4</v>
      </c>
      <c r="I7" s="76">
        <v>6.9444444444444448E-2</v>
      </c>
      <c r="J7" s="24">
        <f t="shared" si="6"/>
        <v>2.3148148148148151E-3</v>
      </c>
      <c r="K7" s="63">
        <f t="shared" si="1"/>
        <v>0.42361111111111116</v>
      </c>
      <c r="L7" s="33">
        <v>30</v>
      </c>
      <c r="M7" s="33" t="str">
        <f t="shared" si="2"/>
        <v>709:50:00</v>
      </c>
      <c r="N7" s="34">
        <f t="shared" si="3"/>
        <v>0.98587962962962961</v>
      </c>
    </row>
    <row r="8" spans="1:14" ht="16.5" thickBot="1" x14ac:dyDescent="0.3">
      <c r="A8" s="32" t="s">
        <v>9</v>
      </c>
      <c r="B8" s="10" t="s">
        <v>69</v>
      </c>
      <c r="C8" s="115">
        <v>0</v>
      </c>
      <c r="D8" s="24">
        <f t="shared" si="4"/>
        <v>0</v>
      </c>
      <c r="E8" s="76">
        <v>0</v>
      </c>
      <c r="F8" s="24">
        <f t="shared" si="5"/>
        <v>0</v>
      </c>
      <c r="G8" s="67">
        <v>0.15902777777777777</v>
      </c>
      <c r="H8" s="24">
        <f t="shared" si="0"/>
        <v>5.3009259259259259E-3</v>
      </c>
      <c r="I8" s="76">
        <v>0</v>
      </c>
      <c r="J8" s="24">
        <f t="shared" si="6"/>
        <v>0</v>
      </c>
      <c r="K8" s="63">
        <f t="shared" si="1"/>
        <v>0.15902777777777777</v>
      </c>
      <c r="L8" s="33">
        <v>30</v>
      </c>
      <c r="M8" s="33" t="str">
        <f t="shared" si="2"/>
        <v>716:11:00</v>
      </c>
      <c r="N8" s="34">
        <f t="shared" si="3"/>
        <v>0.99469907407407399</v>
      </c>
    </row>
    <row r="9" spans="1:14" ht="16.5" thickBot="1" x14ac:dyDescent="0.3">
      <c r="A9" s="32" t="s">
        <v>11</v>
      </c>
      <c r="B9" s="10" t="s">
        <v>70</v>
      </c>
      <c r="C9" s="76">
        <v>0.10625</v>
      </c>
      <c r="D9" s="24">
        <f t="shared" si="4"/>
        <v>3.5416666666666665E-3</v>
      </c>
      <c r="E9" s="76">
        <v>0.27569444444444446</v>
      </c>
      <c r="F9" s="24">
        <f t="shared" si="5"/>
        <v>9.1898148148148156E-3</v>
      </c>
      <c r="G9" s="67">
        <v>1.7048611111111109</v>
      </c>
      <c r="H9" s="24">
        <f t="shared" si="0"/>
        <v>5.6828703703703701E-2</v>
      </c>
      <c r="I9" s="76">
        <v>0</v>
      </c>
      <c r="J9" s="24">
        <f t="shared" si="6"/>
        <v>0</v>
      </c>
      <c r="K9" s="63">
        <f t="shared" si="1"/>
        <v>2.0868055555555554</v>
      </c>
      <c r="L9" s="33">
        <v>30</v>
      </c>
      <c r="M9" s="33" t="str">
        <f t="shared" si="2"/>
        <v>669:55:00</v>
      </c>
      <c r="N9" s="34">
        <f t="shared" si="3"/>
        <v>0.93043981481481475</v>
      </c>
    </row>
    <row r="10" spans="1:14" ht="16.5" thickBot="1" x14ac:dyDescent="0.3">
      <c r="A10" s="32" t="s">
        <v>13</v>
      </c>
      <c r="B10" s="10" t="s">
        <v>71</v>
      </c>
      <c r="C10" s="116">
        <v>0</v>
      </c>
      <c r="D10" s="24">
        <f t="shared" si="4"/>
        <v>0</v>
      </c>
      <c r="E10" s="26">
        <v>0</v>
      </c>
      <c r="F10" s="24">
        <f t="shared" si="5"/>
        <v>0</v>
      </c>
      <c r="G10" s="26">
        <v>0</v>
      </c>
      <c r="H10" s="24">
        <f t="shared" si="0"/>
        <v>0</v>
      </c>
      <c r="I10" s="26">
        <v>0</v>
      </c>
      <c r="J10" s="24">
        <f t="shared" si="6"/>
        <v>0</v>
      </c>
      <c r="K10" s="63">
        <f t="shared" si="1"/>
        <v>0</v>
      </c>
      <c r="L10" s="33">
        <v>30</v>
      </c>
      <c r="M10" s="33" t="str">
        <f t="shared" si="2"/>
        <v>720:00:00</v>
      </c>
      <c r="N10" s="34">
        <f t="shared" si="3"/>
        <v>1</v>
      </c>
    </row>
    <row r="11" spans="1:14" ht="16.5" thickBot="1" x14ac:dyDescent="0.3">
      <c r="A11" s="32" t="s">
        <v>15</v>
      </c>
      <c r="B11" s="10" t="s">
        <v>101</v>
      </c>
      <c r="C11" s="115">
        <v>0</v>
      </c>
      <c r="D11" s="24">
        <f t="shared" si="4"/>
        <v>0</v>
      </c>
      <c r="E11" s="26">
        <v>0</v>
      </c>
      <c r="F11" s="24">
        <f t="shared" si="5"/>
        <v>0</v>
      </c>
      <c r="G11" s="76">
        <v>0</v>
      </c>
      <c r="H11" s="24">
        <f t="shared" si="0"/>
        <v>0</v>
      </c>
      <c r="I11" s="76">
        <v>0</v>
      </c>
      <c r="J11" s="24">
        <f t="shared" si="6"/>
        <v>0</v>
      </c>
      <c r="K11" s="63">
        <f t="shared" si="1"/>
        <v>0</v>
      </c>
      <c r="L11" s="33">
        <v>30</v>
      </c>
      <c r="M11" s="33" t="str">
        <f t="shared" si="2"/>
        <v>720:00:00</v>
      </c>
      <c r="N11" s="34">
        <f t="shared" si="3"/>
        <v>1</v>
      </c>
    </row>
    <row r="12" spans="1:14" ht="16.5" thickBot="1" x14ac:dyDescent="0.3">
      <c r="A12" s="32" t="s">
        <v>17</v>
      </c>
      <c r="B12" s="10" t="s">
        <v>102</v>
      </c>
      <c r="C12" s="76">
        <v>5.2083333333333336E-2</v>
      </c>
      <c r="D12" s="24">
        <f t="shared" si="4"/>
        <v>1.7361111111111112E-3</v>
      </c>
      <c r="E12" s="26">
        <v>0</v>
      </c>
      <c r="F12" s="24">
        <f t="shared" si="5"/>
        <v>0</v>
      </c>
      <c r="G12" s="67">
        <v>0.25555555555555554</v>
      </c>
      <c r="H12" s="24">
        <f t="shared" si="0"/>
        <v>8.5185185185185173E-3</v>
      </c>
      <c r="I12" s="26">
        <v>0</v>
      </c>
      <c r="J12" s="24">
        <f t="shared" si="6"/>
        <v>0</v>
      </c>
      <c r="K12" s="63">
        <f t="shared" si="1"/>
        <v>0.30763888888888885</v>
      </c>
      <c r="L12" s="33">
        <v>30</v>
      </c>
      <c r="M12" s="33" t="str">
        <f t="shared" si="2"/>
        <v>712:37:00</v>
      </c>
      <c r="N12" s="34">
        <f t="shared" si="3"/>
        <v>0.98974537037037036</v>
      </c>
    </row>
    <row r="13" spans="1:14" ht="16.5" thickBot="1" x14ac:dyDescent="0.3">
      <c r="A13" s="32" t="s">
        <v>50</v>
      </c>
      <c r="B13" s="10" t="s">
        <v>72</v>
      </c>
      <c r="C13" s="116">
        <v>0</v>
      </c>
      <c r="D13" s="24">
        <f t="shared" si="4"/>
        <v>0</v>
      </c>
      <c r="E13" s="76">
        <v>0</v>
      </c>
      <c r="F13" s="24">
        <f t="shared" si="5"/>
        <v>0</v>
      </c>
      <c r="G13" s="67">
        <v>6.25E-2</v>
      </c>
      <c r="H13" s="24">
        <f t="shared" si="0"/>
        <v>2.0833333333333333E-3</v>
      </c>
      <c r="I13" s="26">
        <v>0</v>
      </c>
      <c r="J13" s="24">
        <f t="shared" si="6"/>
        <v>0</v>
      </c>
      <c r="K13" s="63">
        <f t="shared" si="1"/>
        <v>6.25E-2</v>
      </c>
      <c r="L13" s="33">
        <v>30</v>
      </c>
      <c r="M13" s="33" t="str">
        <f t="shared" si="2"/>
        <v>718:30:00</v>
      </c>
      <c r="N13" s="34">
        <f t="shared" si="3"/>
        <v>0.99791666666666667</v>
      </c>
    </row>
    <row r="14" spans="1:14" ht="16.5" thickBot="1" x14ac:dyDescent="0.3">
      <c r="A14" s="32" t="s">
        <v>51</v>
      </c>
      <c r="B14" s="10" t="s">
        <v>73</v>
      </c>
      <c r="C14" s="76">
        <v>0.34444444444444439</v>
      </c>
      <c r="D14" s="24">
        <f t="shared" si="4"/>
        <v>1.148148148148148E-2</v>
      </c>
      <c r="E14" s="26">
        <v>0</v>
      </c>
      <c r="F14" s="24">
        <f t="shared" si="5"/>
        <v>0</v>
      </c>
      <c r="G14" s="67">
        <v>0.61805555555555547</v>
      </c>
      <c r="H14" s="24">
        <f t="shared" si="0"/>
        <v>2.060185185185185E-2</v>
      </c>
      <c r="I14" s="76">
        <v>0.20833333333333331</v>
      </c>
      <c r="J14" s="24">
        <f t="shared" si="6"/>
        <v>6.9444444444444441E-3</v>
      </c>
      <c r="K14" s="63">
        <f t="shared" si="1"/>
        <v>1.1708333333333332</v>
      </c>
      <c r="L14" s="33">
        <v>30</v>
      </c>
      <c r="M14" s="33" t="str">
        <f t="shared" si="2"/>
        <v>691:54:00</v>
      </c>
      <c r="N14" s="34">
        <f t="shared" si="3"/>
        <v>0.96097222222222223</v>
      </c>
    </row>
    <row r="15" spans="1:14" ht="16.5" thickBot="1" x14ac:dyDescent="0.3">
      <c r="A15" s="32" t="s">
        <v>21</v>
      </c>
      <c r="B15" s="10" t="s">
        <v>74</v>
      </c>
      <c r="C15" s="76">
        <v>2.9861111111111113E-2</v>
      </c>
      <c r="D15" s="24">
        <f t="shared" si="4"/>
        <v>9.9537037037037042E-4</v>
      </c>
      <c r="E15" s="76">
        <v>2.4305555555555552E-2</v>
      </c>
      <c r="F15" s="24">
        <f t="shared" si="5"/>
        <v>8.1018518518518505E-4</v>
      </c>
      <c r="G15" s="67">
        <v>5.6250000000000001E-2</v>
      </c>
      <c r="H15" s="24">
        <f t="shared" si="0"/>
        <v>1.8750000000000001E-3</v>
      </c>
      <c r="I15" s="76">
        <v>0.21875</v>
      </c>
      <c r="J15" s="24">
        <f t="shared" si="6"/>
        <v>7.2916666666666668E-3</v>
      </c>
      <c r="K15" s="63">
        <f t="shared" si="1"/>
        <v>0.32916666666666666</v>
      </c>
      <c r="L15" s="33">
        <v>30</v>
      </c>
      <c r="M15" s="33" t="str">
        <f t="shared" si="2"/>
        <v>712:06:00</v>
      </c>
      <c r="N15" s="34">
        <f t="shared" si="3"/>
        <v>0.98902777777777784</v>
      </c>
    </row>
    <row r="16" spans="1:14" ht="16.5" thickBot="1" x14ac:dyDescent="0.3">
      <c r="A16" s="32" t="s">
        <v>23</v>
      </c>
      <c r="B16" s="10" t="s">
        <v>75</v>
      </c>
      <c r="C16" s="76">
        <v>5.2493055555555559</v>
      </c>
      <c r="D16" s="24">
        <f t="shared" si="4"/>
        <v>0.17497685185185186</v>
      </c>
      <c r="E16" s="76">
        <v>0.35416666666666669</v>
      </c>
      <c r="F16" s="24">
        <f t="shared" si="5"/>
        <v>1.1805555555555557E-2</v>
      </c>
      <c r="G16" s="67">
        <v>1.8145833333333334</v>
      </c>
      <c r="H16" s="24">
        <f t="shared" si="0"/>
        <v>6.0486111111111115E-2</v>
      </c>
      <c r="I16" s="26">
        <v>0</v>
      </c>
      <c r="J16" s="24">
        <f t="shared" si="6"/>
        <v>0</v>
      </c>
      <c r="K16" s="63">
        <f t="shared" si="1"/>
        <v>7.4180555555555561</v>
      </c>
      <c r="L16" s="33">
        <v>30</v>
      </c>
      <c r="M16" s="33" t="str">
        <f t="shared" si="2"/>
        <v>541:58:00</v>
      </c>
      <c r="N16" s="34">
        <f t="shared" si="3"/>
        <v>0.7527314814814815</v>
      </c>
    </row>
    <row r="17" spans="1:14" ht="16.5" thickBot="1" x14ac:dyDescent="0.3">
      <c r="A17" s="32" t="s">
        <v>25</v>
      </c>
      <c r="B17" s="10" t="s">
        <v>76</v>
      </c>
      <c r="C17" s="76">
        <v>0.25208333333333338</v>
      </c>
      <c r="D17" s="24">
        <f t="shared" si="4"/>
        <v>8.4027777777777798E-3</v>
      </c>
      <c r="E17" s="76">
        <v>0</v>
      </c>
      <c r="F17" s="24">
        <f t="shared" si="5"/>
        <v>0</v>
      </c>
      <c r="G17" s="67">
        <v>0.13541666666666666</v>
      </c>
      <c r="H17" s="24">
        <f t="shared" si="0"/>
        <v>4.5138888888888885E-3</v>
      </c>
      <c r="I17" s="76">
        <v>0.24513888888888891</v>
      </c>
      <c r="J17" s="24">
        <f t="shared" si="6"/>
        <v>8.1712962962962963E-3</v>
      </c>
      <c r="K17" s="63">
        <f t="shared" si="1"/>
        <v>0.63263888888888897</v>
      </c>
      <c r="L17" s="33">
        <v>30</v>
      </c>
      <c r="M17" s="33" t="str">
        <f t="shared" si="2"/>
        <v>704:49:00</v>
      </c>
      <c r="N17" s="34">
        <f t="shared" si="3"/>
        <v>0.97891203703703711</v>
      </c>
    </row>
    <row r="18" spans="1:14" ht="16.5" thickBot="1" x14ac:dyDescent="0.3">
      <c r="A18" s="32" t="s">
        <v>27</v>
      </c>
      <c r="B18" s="10" t="s">
        <v>77</v>
      </c>
      <c r="C18" s="116">
        <v>0</v>
      </c>
      <c r="D18" s="24">
        <f t="shared" si="4"/>
        <v>0</v>
      </c>
      <c r="E18" s="26">
        <v>0</v>
      </c>
      <c r="F18" s="24">
        <f t="shared" si="5"/>
        <v>0</v>
      </c>
      <c r="G18" s="26">
        <v>0</v>
      </c>
      <c r="H18" s="24">
        <f t="shared" si="0"/>
        <v>0</v>
      </c>
      <c r="I18" s="26">
        <v>0</v>
      </c>
      <c r="J18" s="24">
        <f t="shared" si="6"/>
        <v>0</v>
      </c>
      <c r="K18" s="63">
        <f t="shared" si="1"/>
        <v>0</v>
      </c>
      <c r="L18" s="33">
        <v>30</v>
      </c>
      <c r="M18" s="33" t="str">
        <f t="shared" si="2"/>
        <v>720:00:00</v>
      </c>
      <c r="N18" s="34">
        <f t="shared" si="3"/>
        <v>1</v>
      </c>
    </row>
    <row r="19" spans="1:14" ht="16.5" thickBot="1" x14ac:dyDescent="0.3">
      <c r="A19" s="32" t="s">
        <v>30</v>
      </c>
      <c r="B19" s="10" t="s">
        <v>103</v>
      </c>
      <c r="C19" s="76">
        <v>0.56388888888888888</v>
      </c>
      <c r="D19" s="24">
        <f t="shared" si="4"/>
        <v>1.8796296296296297E-2</v>
      </c>
      <c r="E19" s="26">
        <v>0</v>
      </c>
      <c r="F19" s="24">
        <f t="shared" si="5"/>
        <v>0</v>
      </c>
      <c r="G19" s="67">
        <v>0.18541666666666667</v>
      </c>
      <c r="H19" s="24">
        <f t="shared" si="0"/>
        <v>6.1805555555555555E-3</v>
      </c>
      <c r="I19" s="76">
        <v>0.1736111111111111</v>
      </c>
      <c r="J19" s="24">
        <f t="shared" si="6"/>
        <v>5.7870370370370367E-3</v>
      </c>
      <c r="K19" s="63">
        <f t="shared" si="1"/>
        <v>0.92291666666666661</v>
      </c>
      <c r="L19" s="33">
        <v>30</v>
      </c>
      <c r="M19" s="33" t="str">
        <f t="shared" si="2"/>
        <v>697:51:00</v>
      </c>
      <c r="N19" s="34">
        <f t="shared" si="3"/>
        <v>0.96923611111111119</v>
      </c>
    </row>
    <row r="20" spans="1:14" ht="16.5" thickBot="1" x14ac:dyDescent="0.3">
      <c r="A20" s="32" t="s">
        <v>32</v>
      </c>
      <c r="B20" s="10" t="s">
        <v>78</v>
      </c>
      <c r="C20" s="76">
        <v>6.9444444444444434E-2</v>
      </c>
      <c r="D20" s="24">
        <f t="shared" si="4"/>
        <v>2.3148148148148143E-3</v>
      </c>
      <c r="E20" s="26">
        <v>0</v>
      </c>
      <c r="F20" s="24">
        <f t="shared" si="5"/>
        <v>0</v>
      </c>
      <c r="G20" s="26">
        <v>0</v>
      </c>
      <c r="H20" s="24">
        <f t="shared" si="0"/>
        <v>0</v>
      </c>
      <c r="I20" s="76">
        <v>4.7222222222222221E-2</v>
      </c>
      <c r="J20" s="24">
        <f t="shared" si="6"/>
        <v>1.5740740740740741E-3</v>
      </c>
      <c r="K20" s="63">
        <f t="shared" si="1"/>
        <v>0.11666666666666665</v>
      </c>
      <c r="L20" s="33">
        <v>30</v>
      </c>
      <c r="M20" s="33" t="str">
        <f t="shared" si="2"/>
        <v>717:12:00</v>
      </c>
      <c r="N20" s="34">
        <f t="shared" si="3"/>
        <v>0.99611111111111117</v>
      </c>
    </row>
    <row r="21" spans="1:14" ht="16.5" thickBot="1" x14ac:dyDescent="0.3">
      <c r="A21" s="32" t="s">
        <v>34</v>
      </c>
      <c r="B21" s="10" t="s">
        <v>79</v>
      </c>
      <c r="C21" s="76">
        <v>0.18333333333333332</v>
      </c>
      <c r="D21" s="24">
        <f t="shared" si="4"/>
        <v>6.1111111111111106E-3</v>
      </c>
      <c r="E21" s="26">
        <v>0</v>
      </c>
      <c r="F21" s="24">
        <f t="shared" si="5"/>
        <v>0</v>
      </c>
      <c r="G21" s="76">
        <v>0</v>
      </c>
      <c r="H21" s="24">
        <f t="shared" si="0"/>
        <v>0</v>
      </c>
      <c r="I21" s="76">
        <v>8.6805555555555552E-2</v>
      </c>
      <c r="J21" s="24">
        <f t="shared" si="6"/>
        <v>2.8935185185185184E-3</v>
      </c>
      <c r="K21" s="63">
        <f>SUM(C21+E21+G21+I21)</f>
        <v>0.27013888888888887</v>
      </c>
      <c r="L21" s="33">
        <v>30</v>
      </c>
      <c r="M21" s="33" t="str">
        <f t="shared" si="2"/>
        <v>713:31:00</v>
      </c>
      <c r="N21" s="34">
        <f t="shared" si="3"/>
        <v>0.99099537037037033</v>
      </c>
    </row>
    <row r="22" spans="1:14" ht="16.5" thickBot="1" x14ac:dyDescent="0.3">
      <c r="A22" s="32" t="s">
        <v>36</v>
      </c>
      <c r="B22" s="10" t="s">
        <v>80</v>
      </c>
      <c r="C22" s="116">
        <v>0</v>
      </c>
      <c r="D22" s="24">
        <f t="shared" si="4"/>
        <v>0</v>
      </c>
      <c r="E22" s="26">
        <v>0</v>
      </c>
      <c r="F22" s="24">
        <f t="shared" si="5"/>
        <v>0</v>
      </c>
      <c r="G22" s="26">
        <v>0</v>
      </c>
      <c r="H22" s="24">
        <f t="shared" si="0"/>
        <v>0</v>
      </c>
      <c r="I22" s="26">
        <v>0</v>
      </c>
      <c r="J22" s="24">
        <f t="shared" si="6"/>
        <v>0</v>
      </c>
      <c r="K22" s="63">
        <f t="shared" si="1"/>
        <v>0</v>
      </c>
      <c r="L22" s="33">
        <v>30</v>
      </c>
      <c r="M22" s="33" t="str">
        <f t="shared" si="2"/>
        <v>720:00:00</v>
      </c>
      <c r="N22" s="34">
        <f t="shared" si="3"/>
        <v>1</v>
      </c>
    </row>
    <row r="23" spans="1:14" ht="16.5" thickBot="1" x14ac:dyDescent="0.3">
      <c r="A23" s="32" t="s">
        <v>38</v>
      </c>
      <c r="B23" s="10" t="s">
        <v>81</v>
      </c>
      <c r="C23" s="116">
        <v>0</v>
      </c>
      <c r="D23" s="24">
        <f t="shared" si="4"/>
        <v>0</v>
      </c>
      <c r="E23" s="26">
        <v>0</v>
      </c>
      <c r="F23" s="24">
        <f t="shared" si="5"/>
        <v>0</v>
      </c>
      <c r="G23" s="26">
        <v>0</v>
      </c>
      <c r="H23" s="24">
        <f t="shared" si="0"/>
        <v>0</v>
      </c>
      <c r="I23" s="26">
        <v>0</v>
      </c>
      <c r="J23" s="24">
        <f t="shared" si="6"/>
        <v>0</v>
      </c>
      <c r="K23" s="63">
        <f t="shared" si="1"/>
        <v>0</v>
      </c>
      <c r="L23" s="33">
        <v>30</v>
      </c>
      <c r="M23" s="33" t="str">
        <f t="shared" si="2"/>
        <v>720:00:00</v>
      </c>
      <c r="N23" s="34">
        <f t="shared" si="3"/>
        <v>1</v>
      </c>
    </row>
    <row r="24" spans="1:14" ht="16.5" thickBot="1" x14ac:dyDescent="0.3">
      <c r="A24" s="32" t="s">
        <v>40</v>
      </c>
      <c r="B24" s="10" t="s">
        <v>82</v>
      </c>
      <c r="C24" s="117">
        <v>0</v>
      </c>
      <c r="D24" s="82">
        <f t="shared" si="4"/>
        <v>0</v>
      </c>
      <c r="E24" s="80">
        <v>0</v>
      </c>
      <c r="F24" s="82">
        <f t="shared" si="5"/>
        <v>0</v>
      </c>
      <c r="G24" s="81">
        <v>0</v>
      </c>
      <c r="H24" s="82">
        <f t="shared" si="0"/>
        <v>0</v>
      </c>
      <c r="I24" s="81">
        <v>0</v>
      </c>
      <c r="J24" s="82">
        <f t="shared" si="6"/>
        <v>0</v>
      </c>
      <c r="K24" s="83">
        <f t="shared" si="1"/>
        <v>0</v>
      </c>
      <c r="L24" s="84">
        <v>30</v>
      </c>
      <c r="M24" s="84" t="str">
        <f t="shared" si="2"/>
        <v>720:00:00</v>
      </c>
      <c r="N24" s="85">
        <f t="shared" si="3"/>
        <v>1</v>
      </c>
    </row>
    <row r="25" spans="1:14" ht="16.5" thickBot="1" x14ac:dyDescent="0.3">
      <c r="A25" s="54" t="s">
        <v>42</v>
      </c>
      <c r="B25" s="73"/>
      <c r="C25" s="86">
        <f>SUM(C3:C24)</f>
        <v>11.976388888888888</v>
      </c>
      <c r="D25" s="87">
        <f t="shared" ref="D25" si="7">SUM(C25/L25)</f>
        <v>1.8146043771043771E-2</v>
      </c>
      <c r="E25" s="86">
        <f>SUM(E3:E24)</f>
        <v>1.2979166666666666</v>
      </c>
      <c r="F25" s="87">
        <f t="shared" ref="F25" si="8">SUM(E25/L25)</f>
        <v>1.9665404040404041E-3</v>
      </c>
      <c r="G25" s="86">
        <f>SUM(G3:G24)</f>
        <v>8.6041666666666679</v>
      </c>
      <c r="H25" s="87">
        <f t="shared" ref="H25" si="9">SUM(G25/L25)</f>
        <v>1.3036616161616164E-2</v>
      </c>
      <c r="I25" s="88">
        <f>SUM(I3:I24)</f>
        <v>2.1458333333333326</v>
      </c>
      <c r="J25" s="87">
        <f t="shared" ref="J25" si="10">SUM(I25/L25)</f>
        <v>3.2512626262626251E-3</v>
      </c>
      <c r="K25" s="89">
        <f>SUM(K3:K24)</f>
        <v>24.024305555555554</v>
      </c>
      <c r="L25" s="90">
        <f>SUM(L3:L24)</f>
        <v>660</v>
      </c>
      <c r="M25" s="90">
        <f xml:space="preserve"> SUM(L25-K25)</f>
        <v>635.97569444444446</v>
      </c>
      <c r="N25" s="91">
        <f t="shared" si="3"/>
        <v>0.96359953703703705</v>
      </c>
    </row>
    <row r="30" spans="1:14" ht="13.5" thickBot="1" x14ac:dyDescent="0.25"/>
    <row r="31" spans="1:14" ht="16.5" thickBot="1" x14ac:dyDescent="0.3">
      <c r="A31" s="32" t="s">
        <v>27</v>
      </c>
      <c r="B31" s="54" t="s">
        <v>84</v>
      </c>
      <c r="C31" s="67">
        <v>2.9451273148148145</v>
      </c>
      <c r="D31" s="11">
        <f>SUM(C31/L31)</f>
        <v>9.8170910493827146E-2</v>
      </c>
      <c r="E31" s="67">
        <v>0.85416666666666674</v>
      </c>
      <c r="F31" s="11">
        <f>SUM(E31/L31)</f>
        <v>2.8472222222222225E-2</v>
      </c>
      <c r="G31" s="13">
        <v>0</v>
      </c>
      <c r="H31" s="11">
        <f>SUM(G31/L31)</f>
        <v>0</v>
      </c>
      <c r="I31" s="67">
        <v>0.17708333333333331</v>
      </c>
      <c r="J31" s="11">
        <f>SUM(I31/L31)</f>
        <v>5.9027777777777768E-3</v>
      </c>
      <c r="K31" s="63">
        <f>SUM(C31+E31+G31+I31)</f>
        <v>3.9763773148148149</v>
      </c>
      <c r="L31" s="33">
        <v>30</v>
      </c>
      <c r="M31" s="33" t="str">
        <f xml:space="preserve"> TEXT(L31-K31, "[H]:MM:SS")</f>
        <v>624:34:01</v>
      </c>
      <c r="N31" s="34">
        <f>SUM(M31/L31)</f>
        <v>0.86745408950617287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:I24"/>
    </sheetView>
  </sheetViews>
  <sheetFormatPr defaultRowHeight="12.75" x14ac:dyDescent="0.2"/>
  <cols>
    <col min="1" max="1" width="20.7109375" customWidth="1"/>
    <col min="2" max="2" width="8.7109375" customWidth="1"/>
    <col min="3" max="3" width="11.7109375" customWidth="1"/>
    <col min="4" max="6" width="10.7109375" customWidth="1"/>
    <col min="7" max="7" width="13.42578125" customWidth="1"/>
    <col min="8" max="10" width="10.7109375" customWidth="1"/>
    <col min="11" max="11" width="17.7109375" customWidth="1"/>
    <col min="12" max="12" width="14.42578125" customWidth="1"/>
    <col min="13" max="13" width="16" customWidth="1"/>
    <col min="14" max="14" width="12.7109375" customWidth="1"/>
  </cols>
  <sheetData>
    <row r="1" spans="1:14" ht="50.1" customHeight="1" x14ac:dyDescent="0.25">
      <c r="A1" s="127" t="s">
        <v>88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14" ht="33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</row>
    <row r="3" spans="1:14" ht="16.5" thickBot="1" x14ac:dyDescent="0.3">
      <c r="A3" s="32" t="s">
        <v>0</v>
      </c>
      <c r="B3" s="12" t="s">
        <v>67</v>
      </c>
      <c r="C3" s="76">
        <v>8.0493055555555557</v>
      </c>
      <c r="D3" s="24">
        <f>SUM(C3/L3)</f>
        <v>0.25965501792114698</v>
      </c>
      <c r="E3" s="76">
        <v>5.2083333333333336E-2</v>
      </c>
      <c r="F3" s="24">
        <f>SUM(E3/L3)</f>
        <v>1.6801075268817205E-3</v>
      </c>
      <c r="G3" s="67">
        <v>5.87638888888889</v>
      </c>
      <c r="H3" s="24">
        <f t="shared" ref="H3:H24" si="0">SUM(G3/L3)</f>
        <v>0.1895609318996416</v>
      </c>
      <c r="I3" s="76">
        <v>1.0625</v>
      </c>
      <c r="J3" s="93">
        <f>SUM(I3/L3)</f>
        <v>3.4274193548387094E-2</v>
      </c>
      <c r="K3" s="63">
        <f>SUM(C3+E3+G3+I3)</f>
        <v>15.04027777777778</v>
      </c>
      <c r="L3" s="33">
        <v>31</v>
      </c>
      <c r="M3" s="33" t="str">
        <f t="shared" ref="M3:M24" si="1" xml:space="preserve"> TEXT(L3-K3, "[H]:MM:SS")</f>
        <v>383:02:00</v>
      </c>
      <c r="N3" s="34">
        <f t="shared" ref="N3:N25" si="2">SUM(M3/L3)</f>
        <v>0.51482974910394275</v>
      </c>
    </row>
    <row r="4" spans="1:14" ht="16.5" thickBot="1" x14ac:dyDescent="0.3">
      <c r="A4" s="32" t="s">
        <v>2</v>
      </c>
      <c r="B4" s="12" t="s">
        <v>98</v>
      </c>
      <c r="C4" s="76">
        <v>0</v>
      </c>
      <c r="D4" s="24">
        <f t="shared" ref="D4:D24" si="3">SUM(C4/L4)</f>
        <v>0</v>
      </c>
      <c r="E4" s="76">
        <v>9.0277777777777776E-2</v>
      </c>
      <c r="F4" s="24">
        <f t="shared" ref="F4:F24" si="4">SUM(E4/L4)</f>
        <v>2.9121863799283156E-3</v>
      </c>
      <c r="G4" s="67">
        <v>8.3333333333333329E-2</v>
      </c>
      <c r="H4" s="24">
        <f t="shared" si="0"/>
        <v>2.6881720430107525E-3</v>
      </c>
      <c r="I4" s="26">
        <v>0</v>
      </c>
      <c r="J4" s="93">
        <f t="shared" ref="J4:J24" si="5">SUM(I4/L4)</f>
        <v>0</v>
      </c>
      <c r="K4" s="63">
        <f t="shared" ref="K4:K25" si="6">SUM(C4+E4+G4+I4)</f>
        <v>0.1736111111111111</v>
      </c>
      <c r="L4" s="33">
        <v>31</v>
      </c>
      <c r="M4" s="33" t="str">
        <f t="shared" si="1"/>
        <v>739:50:00</v>
      </c>
      <c r="N4" s="34">
        <f t="shared" si="2"/>
        <v>0.99439964157706096</v>
      </c>
    </row>
    <row r="5" spans="1:14" ht="16.5" thickBot="1" x14ac:dyDescent="0.3">
      <c r="A5" s="32" t="s">
        <v>49</v>
      </c>
      <c r="B5" s="12" t="s">
        <v>68</v>
      </c>
      <c r="C5" s="26">
        <v>0</v>
      </c>
      <c r="D5" s="24">
        <f t="shared" si="3"/>
        <v>0</v>
      </c>
      <c r="E5" s="26">
        <v>0</v>
      </c>
      <c r="F5" s="24">
        <f t="shared" si="4"/>
        <v>0</v>
      </c>
      <c r="G5" s="76">
        <v>0</v>
      </c>
      <c r="H5" s="24">
        <f t="shared" si="0"/>
        <v>0</v>
      </c>
      <c r="I5" s="76">
        <v>0</v>
      </c>
      <c r="J5" s="93">
        <f t="shared" si="5"/>
        <v>0</v>
      </c>
      <c r="K5" s="63">
        <f t="shared" si="6"/>
        <v>0</v>
      </c>
      <c r="L5" s="33">
        <v>31</v>
      </c>
      <c r="M5" s="33" t="str">
        <f t="shared" si="1"/>
        <v>744:00:00</v>
      </c>
      <c r="N5" s="34">
        <f t="shared" si="2"/>
        <v>1</v>
      </c>
    </row>
    <row r="6" spans="1:14" ht="16.5" thickBot="1" x14ac:dyDescent="0.3">
      <c r="A6" s="32" t="s">
        <v>5</v>
      </c>
      <c r="B6" s="12" t="s">
        <v>99</v>
      </c>
      <c r="C6" s="26">
        <v>0</v>
      </c>
      <c r="D6" s="24">
        <f t="shared" si="3"/>
        <v>0</v>
      </c>
      <c r="E6" s="76">
        <v>0</v>
      </c>
      <c r="F6" s="24">
        <f t="shared" si="4"/>
        <v>0</v>
      </c>
      <c r="G6" s="26">
        <v>0</v>
      </c>
      <c r="H6" s="24">
        <f t="shared" si="0"/>
        <v>0</v>
      </c>
      <c r="I6" s="26">
        <v>0</v>
      </c>
      <c r="J6" s="93">
        <f t="shared" si="5"/>
        <v>0</v>
      </c>
      <c r="K6" s="63">
        <f t="shared" si="6"/>
        <v>0</v>
      </c>
      <c r="L6" s="33">
        <v>31</v>
      </c>
      <c r="M6" s="33" t="str">
        <f t="shared" si="1"/>
        <v>744:00:00</v>
      </c>
      <c r="N6" s="34">
        <f t="shared" si="2"/>
        <v>1</v>
      </c>
    </row>
    <row r="7" spans="1:14" ht="16.5" thickBot="1" x14ac:dyDescent="0.3">
      <c r="A7" s="32" t="s">
        <v>7</v>
      </c>
      <c r="B7" s="12" t="s">
        <v>100</v>
      </c>
      <c r="C7" s="76">
        <v>0</v>
      </c>
      <c r="D7" s="24">
        <f t="shared" si="3"/>
        <v>0</v>
      </c>
      <c r="E7" s="26">
        <v>0</v>
      </c>
      <c r="F7" s="24">
        <f t="shared" si="4"/>
        <v>0</v>
      </c>
      <c r="G7" s="67">
        <v>0.22916666666666669</v>
      </c>
      <c r="H7" s="24">
        <f t="shared" si="0"/>
        <v>7.3924731182795703E-3</v>
      </c>
      <c r="I7" s="76">
        <v>0</v>
      </c>
      <c r="J7" s="93">
        <f t="shared" si="5"/>
        <v>0</v>
      </c>
      <c r="K7" s="63">
        <f t="shared" si="6"/>
        <v>0.22916666666666669</v>
      </c>
      <c r="L7" s="33">
        <v>31</v>
      </c>
      <c r="M7" s="33" t="str">
        <f t="shared" si="1"/>
        <v>738:30:00</v>
      </c>
      <c r="N7" s="34">
        <f t="shared" si="2"/>
        <v>0.99260752688172038</v>
      </c>
    </row>
    <row r="8" spans="1:14" ht="16.5" thickBot="1" x14ac:dyDescent="0.3">
      <c r="A8" s="32" t="s">
        <v>9</v>
      </c>
      <c r="B8" s="12" t="s">
        <v>69</v>
      </c>
      <c r="C8" s="67">
        <v>0.15486111111111112</v>
      </c>
      <c r="D8" s="24">
        <f t="shared" si="3"/>
        <v>4.9955197132616489E-3</v>
      </c>
      <c r="E8" s="76">
        <v>0</v>
      </c>
      <c r="F8" s="24">
        <f t="shared" si="4"/>
        <v>0</v>
      </c>
      <c r="G8" s="67">
        <v>0.51458333333333339</v>
      </c>
      <c r="H8" s="24">
        <f t="shared" si="0"/>
        <v>1.65994623655914E-2</v>
      </c>
      <c r="I8" s="76">
        <v>0</v>
      </c>
      <c r="J8" s="93">
        <f t="shared" si="5"/>
        <v>0</v>
      </c>
      <c r="K8" s="63">
        <f t="shared" si="6"/>
        <v>0.66944444444444451</v>
      </c>
      <c r="L8" s="33">
        <v>31</v>
      </c>
      <c r="M8" s="33" t="str">
        <f t="shared" si="1"/>
        <v>727:56:00</v>
      </c>
      <c r="N8" s="34">
        <f t="shared" si="2"/>
        <v>0.97840501792114687</v>
      </c>
    </row>
    <row r="9" spans="1:14" ht="16.5" thickBot="1" x14ac:dyDescent="0.3">
      <c r="A9" s="32" t="s">
        <v>11</v>
      </c>
      <c r="B9" s="12" t="s">
        <v>70</v>
      </c>
      <c r="C9" s="76">
        <v>0.36736111111111114</v>
      </c>
      <c r="D9" s="24">
        <f t="shared" si="3"/>
        <v>1.1850358422939069E-2</v>
      </c>
      <c r="E9" s="76">
        <v>0.54097222222222219</v>
      </c>
      <c r="F9" s="24">
        <f t="shared" si="4"/>
        <v>1.7450716845878136E-2</v>
      </c>
      <c r="G9" s="67">
        <v>0.15000000000000002</v>
      </c>
      <c r="H9" s="24">
        <f t="shared" si="0"/>
        <v>4.8387096774193559E-3</v>
      </c>
      <c r="I9" s="76">
        <v>0.53125</v>
      </c>
      <c r="J9" s="93">
        <f t="shared" si="5"/>
        <v>1.7137096774193547E-2</v>
      </c>
      <c r="K9" s="63">
        <f t="shared" si="6"/>
        <v>1.5895833333333333</v>
      </c>
      <c r="L9" s="33">
        <v>31</v>
      </c>
      <c r="M9" s="33" t="str">
        <f t="shared" si="1"/>
        <v>705:51:00</v>
      </c>
      <c r="N9" s="34">
        <f t="shared" si="2"/>
        <v>0.9487231182795699</v>
      </c>
    </row>
    <row r="10" spans="1:14" ht="16.5" thickBot="1" x14ac:dyDescent="0.3">
      <c r="A10" s="32" t="s">
        <v>13</v>
      </c>
      <c r="B10" s="12" t="s">
        <v>71</v>
      </c>
      <c r="C10" s="26">
        <v>0</v>
      </c>
      <c r="D10" s="24">
        <f t="shared" si="3"/>
        <v>0</v>
      </c>
      <c r="E10" s="26">
        <v>0</v>
      </c>
      <c r="F10" s="24">
        <f t="shared" si="4"/>
        <v>0</v>
      </c>
      <c r="G10" s="26">
        <v>0</v>
      </c>
      <c r="H10" s="24">
        <f t="shared" si="0"/>
        <v>0</v>
      </c>
      <c r="I10" s="26">
        <v>0</v>
      </c>
      <c r="J10" s="93">
        <f t="shared" si="5"/>
        <v>0</v>
      </c>
      <c r="K10" s="6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14" ht="16.5" thickBot="1" x14ac:dyDescent="0.3">
      <c r="A11" s="32" t="s">
        <v>15</v>
      </c>
      <c r="B11" s="12" t="s">
        <v>101</v>
      </c>
      <c r="C11" s="76">
        <v>0</v>
      </c>
      <c r="D11" s="24">
        <f t="shared" si="3"/>
        <v>0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26">
        <v>0</v>
      </c>
      <c r="J11" s="93">
        <f t="shared" si="5"/>
        <v>0</v>
      </c>
      <c r="K11" s="63">
        <f t="shared" si="6"/>
        <v>0</v>
      </c>
      <c r="L11" s="33">
        <v>31</v>
      </c>
      <c r="M11" s="33" t="str">
        <f t="shared" si="1"/>
        <v>744:00:00</v>
      </c>
      <c r="N11" s="34">
        <f t="shared" si="2"/>
        <v>1</v>
      </c>
    </row>
    <row r="12" spans="1:14" ht="16.5" thickBot="1" x14ac:dyDescent="0.3">
      <c r="A12" s="32" t="s">
        <v>17</v>
      </c>
      <c r="B12" s="12" t="s">
        <v>102</v>
      </c>
      <c r="C12" s="76">
        <v>0.16250000000000001</v>
      </c>
      <c r="D12" s="24">
        <f t="shared" si="3"/>
        <v>5.2419354838709681E-3</v>
      </c>
      <c r="E12" s="76">
        <v>5.6944444444444443E-2</v>
      </c>
      <c r="F12" s="24">
        <f t="shared" si="4"/>
        <v>1.8369175627240143E-3</v>
      </c>
      <c r="G12" s="67">
        <v>0.15277777777777779</v>
      </c>
      <c r="H12" s="24">
        <f t="shared" si="0"/>
        <v>4.9283154121863805E-3</v>
      </c>
      <c r="I12" s="76">
        <v>1.0347222222222223</v>
      </c>
      <c r="J12" s="93">
        <f t="shared" si="5"/>
        <v>3.3378136200716849E-2</v>
      </c>
      <c r="K12" s="63">
        <f t="shared" si="6"/>
        <v>1.4069444444444446</v>
      </c>
      <c r="L12" s="33">
        <v>31</v>
      </c>
      <c r="M12" s="33" t="str">
        <f t="shared" si="1"/>
        <v>710:14:00</v>
      </c>
      <c r="N12" s="34">
        <f t="shared" si="2"/>
        <v>0.95461469534050181</v>
      </c>
    </row>
    <row r="13" spans="1:14" ht="16.5" thickBot="1" x14ac:dyDescent="0.3">
      <c r="A13" s="32" t="s">
        <v>50</v>
      </c>
      <c r="B13" s="12" t="s">
        <v>72</v>
      </c>
      <c r="C13" s="76">
        <v>0</v>
      </c>
      <c r="D13" s="24">
        <f t="shared" si="3"/>
        <v>0</v>
      </c>
      <c r="E13" s="76">
        <v>5.8333333333333327E-2</v>
      </c>
      <c r="F13" s="24">
        <f t="shared" si="4"/>
        <v>1.8817204301075268E-3</v>
      </c>
      <c r="G13" s="26">
        <v>0</v>
      </c>
      <c r="H13" s="24">
        <f t="shared" si="0"/>
        <v>0</v>
      </c>
      <c r="I13" s="76">
        <v>0.5625</v>
      </c>
      <c r="J13" s="93">
        <f t="shared" si="5"/>
        <v>1.8145161290322582E-2</v>
      </c>
      <c r="K13" s="63">
        <f t="shared" si="6"/>
        <v>0.62083333333333335</v>
      </c>
      <c r="L13" s="33">
        <v>31</v>
      </c>
      <c r="M13" s="33" t="str">
        <f t="shared" si="1"/>
        <v>729:06:00</v>
      </c>
      <c r="N13" s="34">
        <f t="shared" si="2"/>
        <v>0.9799731182795699</v>
      </c>
    </row>
    <row r="14" spans="1:14" ht="16.5" thickBot="1" x14ac:dyDescent="0.3">
      <c r="A14" s="32" t="s">
        <v>51</v>
      </c>
      <c r="B14" s="12" t="s">
        <v>73</v>
      </c>
      <c r="C14" s="76">
        <v>0.375</v>
      </c>
      <c r="D14" s="24">
        <f t="shared" si="3"/>
        <v>1.2096774193548387E-2</v>
      </c>
      <c r="E14" s="76">
        <v>0</v>
      </c>
      <c r="F14" s="24">
        <f t="shared" si="4"/>
        <v>0</v>
      </c>
      <c r="G14" s="67">
        <v>0.66180555555555554</v>
      </c>
      <c r="H14" s="24">
        <f t="shared" si="0"/>
        <v>2.1348566308243729E-2</v>
      </c>
      <c r="I14" s="26">
        <v>0</v>
      </c>
      <c r="J14" s="93">
        <f t="shared" si="5"/>
        <v>0</v>
      </c>
      <c r="K14" s="63">
        <f t="shared" si="6"/>
        <v>1.0368055555555555</v>
      </c>
      <c r="L14" s="33">
        <v>31</v>
      </c>
      <c r="M14" s="33" t="str">
        <f t="shared" si="1"/>
        <v>719:07:00</v>
      </c>
      <c r="N14" s="34">
        <f t="shared" si="2"/>
        <v>0.96655465949820785</v>
      </c>
    </row>
    <row r="15" spans="1:14" ht="16.5" thickBot="1" x14ac:dyDescent="0.3">
      <c r="A15" s="32" t="s">
        <v>21</v>
      </c>
      <c r="B15" s="12" t="s">
        <v>74</v>
      </c>
      <c r="C15" s="76">
        <v>0</v>
      </c>
      <c r="D15" s="24">
        <f t="shared" si="3"/>
        <v>0</v>
      </c>
      <c r="E15" s="76">
        <v>0</v>
      </c>
      <c r="F15" s="24">
        <f t="shared" si="4"/>
        <v>0</v>
      </c>
      <c r="G15" s="67">
        <v>0.33472222222222225</v>
      </c>
      <c r="H15" s="24">
        <f t="shared" si="0"/>
        <v>1.0797491039426524E-2</v>
      </c>
      <c r="I15" s="76">
        <v>0</v>
      </c>
      <c r="J15" s="93">
        <f t="shared" si="5"/>
        <v>0</v>
      </c>
      <c r="K15" s="63">
        <f t="shared" si="6"/>
        <v>0.33472222222222225</v>
      </c>
      <c r="L15" s="33">
        <v>31</v>
      </c>
      <c r="M15" s="33" t="str">
        <f t="shared" si="1"/>
        <v>735:58:00</v>
      </c>
      <c r="N15" s="34">
        <f t="shared" si="2"/>
        <v>0.98920250896057349</v>
      </c>
    </row>
    <row r="16" spans="1:14" ht="16.5" thickBot="1" x14ac:dyDescent="0.3">
      <c r="A16" s="32" t="s">
        <v>23</v>
      </c>
      <c r="B16" s="12" t="s">
        <v>75</v>
      </c>
      <c r="C16" s="76">
        <v>6.6291666666666655</v>
      </c>
      <c r="D16" s="24">
        <f t="shared" si="3"/>
        <v>0.21384408602150534</v>
      </c>
      <c r="E16" s="26">
        <v>0</v>
      </c>
      <c r="F16" s="24">
        <f t="shared" si="4"/>
        <v>0</v>
      </c>
      <c r="G16" s="67">
        <v>1.3520833333333333</v>
      </c>
      <c r="H16" s="24">
        <f t="shared" si="0"/>
        <v>4.3615591397849464E-2</v>
      </c>
      <c r="I16" s="76">
        <v>0</v>
      </c>
      <c r="J16" s="93">
        <f t="shared" si="5"/>
        <v>0</v>
      </c>
      <c r="K16" s="63">
        <f t="shared" si="6"/>
        <v>7.9812499999999993</v>
      </c>
      <c r="L16" s="33">
        <v>31</v>
      </c>
      <c r="M16" s="33" t="str">
        <f t="shared" si="1"/>
        <v>552:27:00</v>
      </c>
      <c r="N16" s="34">
        <f t="shared" si="2"/>
        <v>0.74254032258064517</v>
      </c>
    </row>
    <row r="17" spans="1:18" ht="16.5" thickBot="1" x14ac:dyDescent="0.3">
      <c r="A17" s="32" t="s">
        <v>25</v>
      </c>
      <c r="B17" s="12" t="s">
        <v>76</v>
      </c>
      <c r="C17" s="76">
        <v>0</v>
      </c>
      <c r="D17" s="24">
        <f t="shared" si="3"/>
        <v>0</v>
      </c>
      <c r="E17" s="76">
        <v>0</v>
      </c>
      <c r="F17" s="24">
        <f t="shared" si="4"/>
        <v>0</v>
      </c>
      <c r="G17" s="67">
        <v>8.3333333333333329E-2</v>
      </c>
      <c r="H17" s="24">
        <f t="shared" si="0"/>
        <v>2.6881720430107525E-3</v>
      </c>
      <c r="I17" s="76">
        <v>0.31597222222222221</v>
      </c>
      <c r="J17" s="93">
        <f t="shared" si="5"/>
        <v>1.0192652329749103E-2</v>
      </c>
      <c r="K17" s="63">
        <f t="shared" si="6"/>
        <v>0.39930555555555552</v>
      </c>
      <c r="L17" s="33">
        <v>31</v>
      </c>
      <c r="M17" s="33" t="str">
        <f t="shared" si="1"/>
        <v>734:25:00</v>
      </c>
      <c r="N17" s="34">
        <f t="shared" si="2"/>
        <v>0.98711917562724005</v>
      </c>
    </row>
    <row r="18" spans="1:18" ht="16.5" thickBot="1" x14ac:dyDescent="0.3">
      <c r="A18" s="32" t="s">
        <v>27</v>
      </c>
      <c r="B18" s="12" t="s">
        <v>77</v>
      </c>
      <c r="C18" s="26">
        <v>0</v>
      </c>
      <c r="D18" s="24">
        <f t="shared" si="3"/>
        <v>0</v>
      </c>
      <c r="E18" s="26">
        <v>0</v>
      </c>
      <c r="F18" s="24">
        <f t="shared" si="4"/>
        <v>0</v>
      </c>
      <c r="G18" s="26">
        <v>0</v>
      </c>
      <c r="H18" s="24">
        <f t="shared" si="0"/>
        <v>0</v>
      </c>
      <c r="I18" s="26">
        <v>0</v>
      </c>
      <c r="J18" s="93">
        <f t="shared" si="5"/>
        <v>0</v>
      </c>
      <c r="K18" s="63">
        <f t="shared" si="6"/>
        <v>0</v>
      </c>
      <c r="L18" s="33">
        <v>31</v>
      </c>
      <c r="M18" s="33" t="str">
        <f t="shared" si="1"/>
        <v>744:00:00</v>
      </c>
      <c r="N18" s="34">
        <f t="shared" si="2"/>
        <v>1</v>
      </c>
    </row>
    <row r="19" spans="1:18" ht="16.5" thickBot="1" x14ac:dyDescent="0.3">
      <c r="A19" s="32" t="s">
        <v>30</v>
      </c>
      <c r="B19" s="12" t="s">
        <v>103</v>
      </c>
      <c r="C19" s="67">
        <v>0.16666666666666666</v>
      </c>
      <c r="D19" s="24">
        <f t="shared" si="3"/>
        <v>5.3763440860215049E-3</v>
      </c>
      <c r="E19" s="26">
        <v>0</v>
      </c>
      <c r="F19" s="24">
        <f t="shared" si="4"/>
        <v>0</v>
      </c>
      <c r="G19" s="67">
        <v>0.15000000000000002</v>
      </c>
      <c r="H19" s="24">
        <f t="shared" si="0"/>
        <v>4.8387096774193559E-3</v>
      </c>
      <c r="I19" s="67">
        <v>0.125</v>
      </c>
      <c r="J19" s="93">
        <f t="shared" si="5"/>
        <v>4.0322580645161289E-3</v>
      </c>
      <c r="K19" s="63">
        <f t="shared" si="6"/>
        <v>0.44166666666666665</v>
      </c>
      <c r="L19" s="33">
        <v>31</v>
      </c>
      <c r="M19" s="33" t="str">
        <f t="shared" si="1"/>
        <v>733:24:00</v>
      </c>
      <c r="N19" s="34">
        <f t="shared" si="2"/>
        <v>0.98575268817204298</v>
      </c>
    </row>
    <row r="20" spans="1:18" ht="16.5" thickBot="1" x14ac:dyDescent="0.3">
      <c r="A20" s="32" t="s">
        <v>32</v>
      </c>
      <c r="B20" s="12" t="s">
        <v>78</v>
      </c>
      <c r="C20" s="26">
        <v>0</v>
      </c>
      <c r="D20" s="24">
        <f t="shared" si="3"/>
        <v>0</v>
      </c>
      <c r="E20" s="76">
        <v>0</v>
      </c>
      <c r="F20" s="24">
        <f t="shared" si="4"/>
        <v>0</v>
      </c>
      <c r="G20" s="26">
        <v>0</v>
      </c>
      <c r="H20" s="24">
        <f t="shared" si="0"/>
        <v>0</v>
      </c>
      <c r="I20" s="76">
        <v>0</v>
      </c>
      <c r="J20" s="93">
        <f t="shared" si="5"/>
        <v>0</v>
      </c>
      <c r="K20" s="63">
        <f t="shared" si="6"/>
        <v>0</v>
      </c>
      <c r="L20" s="33">
        <v>31</v>
      </c>
      <c r="M20" s="33" t="str">
        <f t="shared" si="1"/>
        <v>744:00:00</v>
      </c>
      <c r="N20" s="34">
        <f t="shared" si="2"/>
        <v>1</v>
      </c>
    </row>
    <row r="21" spans="1:18" ht="16.5" thickBot="1" x14ac:dyDescent="0.3">
      <c r="A21" s="32" t="s">
        <v>34</v>
      </c>
      <c r="B21" s="12" t="s">
        <v>79</v>
      </c>
      <c r="C21" s="76">
        <v>0</v>
      </c>
      <c r="D21" s="24">
        <f t="shared" si="3"/>
        <v>0</v>
      </c>
      <c r="E21" s="76">
        <v>0</v>
      </c>
      <c r="F21" s="24">
        <f t="shared" si="4"/>
        <v>0</v>
      </c>
      <c r="G21" s="76">
        <v>0</v>
      </c>
      <c r="H21" s="24">
        <f t="shared" si="0"/>
        <v>0</v>
      </c>
      <c r="I21" s="76">
        <v>0</v>
      </c>
      <c r="J21" s="93">
        <f t="shared" si="5"/>
        <v>0</v>
      </c>
      <c r="K21" s="63">
        <f t="shared" si="6"/>
        <v>0</v>
      </c>
      <c r="L21" s="33">
        <v>31</v>
      </c>
      <c r="M21" s="33" t="str">
        <f t="shared" si="1"/>
        <v>744:00:00</v>
      </c>
      <c r="N21" s="34">
        <f t="shared" si="2"/>
        <v>1</v>
      </c>
    </row>
    <row r="22" spans="1:18" ht="16.5" thickBot="1" x14ac:dyDescent="0.3">
      <c r="A22" s="32" t="s">
        <v>36</v>
      </c>
      <c r="B22" s="12" t="s">
        <v>80</v>
      </c>
      <c r="C22" s="26">
        <v>0</v>
      </c>
      <c r="D22" s="24">
        <f t="shared" si="3"/>
        <v>0</v>
      </c>
      <c r="E22" s="26">
        <v>0</v>
      </c>
      <c r="F22" s="24">
        <f t="shared" si="4"/>
        <v>0</v>
      </c>
      <c r="G22" s="26">
        <v>0</v>
      </c>
      <c r="H22" s="24">
        <f t="shared" si="0"/>
        <v>0</v>
      </c>
      <c r="I22" s="26">
        <v>0</v>
      </c>
      <c r="J22" s="93">
        <f t="shared" si="5"/>
        <v>0</v>
      </c>
      <c r="K22" s="6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8" ht="16.5" thickBot="1" x14ac:dyDescent="0.3">
      <c r="A23" s="32" t="s">
        <v>38</v>
      </c>
      <c r="B23" s="12" t="s">
        <v>81</v>
      </c>
      <c r="C23" s="26">
        <v>0</v>
      </c>
      <c r="D23" s="24">
        <f t="shared" si="3"/>
        <v>0</v>
      </c>
      <c r="E23" s="26">
        <v>0</v>
      </c>
      <c r="F23" s="24">
        <f t="shared" si="4"/>
        <v>0</v>
      </c>
      <c r="G23" s="26">
        <v>0</v>
      </c>
      <c r="H23" s="24">
        <f t="shared" si="0"/>
        <v>0</v>
      </c>
      <c r="I23" s="76">
        <v>0.32777777777777778</v>
      </c>
      <c r="J23" s="93">
        <f t="shared" si="5"/>
        <v>1.0573476702508961E-2</v>
      </c>
      <c r="K23" s="63">
        <f t="shared" si="6"/>
        <v>0.32777777777777778</v>
      </c>
      <c r="L23" s="33">
        <v>31</v>
      </c>
      <c r="M23" s="33" t="str">
        <f t="shared" si="1"/>
        <v>736:08:00</v>
      </c>
      <c r="N23" s="34">
        <f t="shared" si="2"/>
        <v>0.98942652329749103</v>
      </c>
    </row>
    <row r="24" spans="1:18" ht="16.5" thickBot="1" x14ac:dyDescent="0.3">
      <c r="A24" s="32" t="s">
        <v>40</v>
      </c>
      <c r="B24" s="12" t="s">
        <v>82</v>
      </c>
      <c r="C24" s="26">
        <v>0</v>
      </c>
      <c r="D24" s="24">
        <f t="shared" si="3"/>
        <v>0</v>
      </c>
      <c r="E24" s="26">
        <v>0</v>
      </c>
      <c r="F24" s="24">
        <f t="shared" si="4"/>
        <v>0</v>
      </c>
      <c r="G24" s="76">
        <v>0</v>
      </c>
      <c r="H24" s="24">
        <f t="shared" si="0"/>
        <v>0</v>
      </c>
      <c r="I24" s="26">
        <v>0</v>
      </c>
      <c r="J24" s="93">
        <f t="shared" si="5"/>
        <v>0</v>
      </c>
      <c r="K24" s="6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8" ht="16.5" thickBot="1" x14ac:dyDescent="0.3">
      <c r="A25" s="32" t="s">
        <v>42</v>
      </c>
      <c r="B25" s="35"/>
      <c r="C25" s="65">
        <f>SUM(C3:C24)</f>
        <v>15.904861111111108</v>
      </c>
      <c r="D25" s="66">
        <f t="shared" ref="D25" si="7">SUM(C25/L25)</f>
        <v>2.3320910720104265E-2</v>
      </c>
      <c r="E25" s="65">
        <f>SUM(E3:E24)</f>
        <v>0.79861111111111116</v>
      </c>
      <c r="F25" s="66">
        <f t="shared" ref="F25" si="8">SUM(E25/L25)</f>
        <v>1.1709840338872597E-3</v>
      </c>
      <c r="G25" s="65">
        <f>SUM(G3:G24)</f>
        <v>9.5881944444444471</v>
      </c>
      <c r="H25" s="92">
        <f t="shared" ref="H25" si="9">SUM(G25/L25)</f>
        <v>1.4058936135549044E-2</v>
      </c>
      <c r="I25" s="95">
        <f>SUM(I3:I24)</f>
        <v>3.9597222222222226</v>
      </c>
      <c r="J25" s="94">
        <f>SUM(I25/L25)</f>
        <v>5.8060443141088307E-3</v>
      </c>
      <c r="K25" s="33">
        <f t="shared" si="6"/>
        <v>30.25138888888889</v>
      </c>
      <c r="L25" s="33">
        <f>SUM(L3:L24)</f>
        <v>682</v>
      </c>
      <c r="M25" s="33">
        <f xml:space="preserve"> SUM(L25-K25)</f>
        <v>651.74861111111113</v>
      </c>
      <c r="N25" s="47">
        <f t="shared" si="2"/>
        <v>0.95564312479635061</v>
      </c>
    </row>
    <row r="26" spans="1:18" ht="15.75" customHeight="1" x14ac:dyDescent="0.2"/>
    <row r="30" spans="1:18" x14ac:dyDescent="0.2">
      <c r="R30" t="s">
        <v>104</v>
      </c>
    </row>
    <row r="31" spans="1:18" ht="15.75" x14ac:dyDescent="0.25">
      <c r="A31" s="32" t="s">
        <v>27</v>
      </c>
      <c r="B31" s="54" t="s">
        <v>84</v>
      </c>
      <c r="C31" s="67">
        <v>3.7173611111111104</v>
      </c>
      <c r="D31" s="24">
        <f>SUM(C31/L31)</f>
        <v>0.12391203703703701</v>
      </c>
      <c r="E31" s="67">
        <v>0.29166666666666669</v>
      </c>
      <c r="F31" s="24">
        <f>SUM(E31/L31)</f>
        <v>9.7222222222222224E-3</v>
      </c>
      <c r="G31" s="26">
        <v>0</v>
      </c>
      <c r="H31" s="24">
        <f>SUM(G31/L31)</f>
        <v>0</v>
      </c>
      <c r="I31" s="67">
        <v>0.375</v>
      </c>
      <c r="J31" s="24">
        <f>SUM(I31/L31)</f>
        <v>1.2500000000000001E-2</v>
      </c>
      <c r="K31" s="33">
        <f>SUM(C31+E31+G31+I31)</f>
        <v>4.384027777777777</v>
      </c>
      <c r="L31" s="33">
        <v>30</v>
      </c>
      <c r="M31" s="33" t="str">
        <f xml:space="preserve"> TEXT(L31-K31, "[H]:MM:SS")</f>
        <v>614:47:00</v>
      </c>
      <c r="N31" s="34">
        <f>SUM(M31/L31)</f>
        <v>0.85386574074074073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7" sqref="G37"/>
    </sheetView>
  </sheetViews>
  <sheetFormatPr defaultRowHeight="12.75" x14ac:dyDescent="0.2"/>
  <cols>
    <col min="1" max="1" width="20.7109375" customWidth="1"/>
    <col min="2" max="2" width="8.7109375" customWidth="1"/>
    <col min="3" max="3" width="12" customWidth="1"/>
    <col min="4" max="6" width="10.7109375" customWidth="1"/>
    <col min="7" max="7" width="11.7109375" style="69" customWidth="1"/>
    <col min="8" max="10" width="10.7109375" customWidth="1"/>
    <col min="11" max="11" width="17.7109375" customWidth="1"/>
    <col min="12" max="12" width="14.85546875" customWidth="1"/>
    <col min="13" max="13" width="17" customWidth="1"/>
    <col min="14" max="14" width="10.7109375" customWidth="1"/>
  </cols>
  <sheetData>
    <row r="1" spans="1:21" ht="50.1" customHeight="1" x14ac:dyDescent="0.25">
      <c r="A1" s="127" t="s">
        <v>89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21" ht="16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71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</row>
    <row r="3" spans="1:21" ht="16.5" thickBot="1" x14ac:dyDescent="0.3">
      <c r="A3" s="32" t="s">
        <v>0</v>
      </c>
      <c r="B3" s="12" t="s">
        <v>67</v>
      </c>
      <c r="C3" s="76">
        <v>8.3597106481481482</v>
      </c>
      <c r="D3" s="24">
        <f>SUM(C3/L3)</f>
        <v>0.26966808542413384</v>
      </c>
      <c r="E3" s="76">
        <v>1.3194444444444444E-2</v>
      </c>
      <c r="F3" s="24">
        <f>SUM(E3/L3)</f>
        <v>4.2562724014336915E-4</v>
      </c>
      <c r="G3" s="67">
        <v>5.3111111111111109</v>
      </c>
      <c r="H3" s="24">
        <f t="shared" ref="H3:H24" si="0">SUM(G3/L3)</f>
        <v>0.17132616487455196</v>
      </c>
      <c r="I3" s="76">
        <v>0.45833333333333331</v>
      </c>
      <c r="J3" s="93">
        <f>SUM(I3/L3)</f>
        <v>1.4784946236559139E-2</v>
      </c>
      <c r="K3" s="63">
        <f>SUM(C3+E3+G3+I3)</f>
        <v>14.142349537037036</v>
      </c>
      <c r="L3" s="33">
        <v>31</v>
      </c>
      <c r="M3" s="33" t="str">
        <f t="shared" ref="M3:M24" si="1" xml:space="preserve"> TEXT(L3-K3, "[H]:MM:SS")</f>
        <v>404:35:01</v>
      </c>
      <c r="N3" s="34">
        <f t="shared" ref="N3:N25" si="2">SUM(M3/L3)</f>
        <v>0.54379517622461171</v>
      </c>
      <c r="U3" t="s">
        <v>104</v>
      </c>
    </row>
    <row r="4" spans="1:21" ht="16.5" thickBot="1" x14ac:dyDescent="0.3">
      <c r="A4" s="32" t="s">
        <v>2</v>
      </c>
      <c r="B4" s="12" t="s">
        <v>98</v>
      </c>
      <c r="C4" s="76">
        <v>0</v>
      </c>
      <c r="D4" s="24">
        <f t="shared" ref="D4:D24" si="3">SUM(C4/L4)</f>
        <v>0</v>
      </c>
      <c r="E4" s="76">
        <v>0</v>
      </c>
      <c r="F4" s="24">
        <f t="shared" ref="F4:F24" si="4">SUM(E4/L4)</f>
        <v>0</v>
      </c>
      <c r="G4" s="76">
        <v>0</v>
      </c>
      <c r="H4" s="24">
        <f t="shared" si="0"/>
        <v>0</v>
      </c>
      <c r="I4" s="76">
        <v>0.57499999999999996</v>
      </c>
      <c r="J4" s="93">
        <f t="shared" ref="J4:J24" si="5">SUM(I4/L4)</f>
        <v>1.8548387096774192E-2</v>
      </c>
      <c r="K4" s="63">
        <f t="shared" ref="K4:K25" si="6">SUM(C4+E4+G4+I4)</f>
        <v>0.57499999999999996</v>
      </c>
      <c r="L4" s="33">
        <v>31</v>
      </c>
      <c r="M4" s="33" t="str">
        <f t="shared" si="1"/>
        <v>730:12:00</v>
      </c>
      <c r="N4" s="34">
        <f t="shared" si="2"/>
        <v>0.9814516129032258</v>
      </c>
    </row>
    <row r="5" spans="1:21" ht="16.5" thickBot="1" x14ac:dyDescent="0.3">
      <c r="A5" s="32" t="s">
        <v>49</v>
      </c>
      <c r="B5" s="12" t="s">
        <v>68</v>
      </c>
      <c r="C5" s="76">
        <v>9.930555555555555E-2</v>
      </c>
      <c r="D5" s="24">
        <f t="shared" si="3"/>
        <v>3.2034050179211467E-3</v>
      </c>
      <c r="E5" s="70">
        <v>0</v>
      </c>
      <c r="F5" s="24">
        <f t="shared" si="4"/>
        <v>0</v>
      </c>
      <c r="G5" s="76">
        <v>0</v>
      </c>
      <c r="H5" s="24">
        <f t="shared" si="0"/>
        <v>0</v>
      </c>
      <c r="I5" s="76">
        <v>4.8611111111111105E-2</v>
      </c>
      <c r="J5" s="93">
        <f t="shared" si="5"/>
        <v>1.5681003584229389E-3</v>
      </c>
      <c r="K5" s="63">
        <f t="shared" si="6"/>
        <v>0.14791666666666664</v>
      </c>
      <c r="L5" s="33">
        <v>31</v>
      </c>
      <c r="M5" s="33" t="str">
        <f t="shared" si="1"/>
        <v>740:27:00</v>
      </c>
      <c r="N5" s="34">
        <f t="shared" si="2"/>
        <v>0.99522849462365603</v>
      </c>
    </row>
    <row r="6" spans="1:21" ht="16.5" thickBot="1" x14ac:dyDescent="0.3">
      <c r="A6" s="32" t="s">
        <v>5</v>
      </c>
      <c r="B6" s="12" t="s">
        <v>99</v>
      </c>
      <c r="C6" s="76">
        <v>4.5138888888888888E-2</v>
      </c>
      <c r="D6" s="24">
        <f t="shared" si="3"/>
        <v>1.4560931899641578E-3</v>
      </c>
      <c r="E6" s="70">
        <v>0</v>
      </c>
      <c r="F6" s="24">
        <f t="shared" si="4"/>
        <v>0</v>
      </c>
      <c r="G6" s="26">
        <v>0</v>
      </c>
      <c r="H6" s="24">
        <f t="shared" si="0"/>
        <v>0</v>
      </c>
      <c r="I6" s="76">
        <v>8.6111111111111124E-2</v>
      </c>
      <c r="J6" s="93">
        <f t="shared" si="5"/>
        <v>2.7777777777777783E-3</v>
      </c>
      <c r="K6" s="63">
        <f t="shared" si="6"/>
        <v>0.13125000000000001</v>
      </c>
      <c r="L6" s="33">
        <v>31</v>
      </c>
      <c r="M6" s="33" t="str">
        <f t="shared" si="1"/>
        <v>740:51:00</v>
      </c>
      <c r="N6" s="34">
        <f t="shared" si="2"/>
        <v>0.99576612903225814</v>
      </c>
    </row>
    <row r="7" spans="1:21" ht="16.5" thickBot="1" x14ac:dyDescent="0.3">
      <c r="A7" s="32" t="s">
        <v>7</v>
      </c>
      <c r="B7" s="12" t="s">
        <v>100</v>
      </c>
      <c r="C7" s="76">
        <v>0</v>
      </c>
      <c r="D7" s="24">
        <f t="shared" si="3"/>
        <v>0</v>
      </c>
      <c r="E7" s="70">
        <v>0</v>
      </c>
      <c r="F7" s="24">
        <f t="shared" si="4"/>
        <v>0</v>
      </c>
      <c r="G7" s="67">
        <v>3.9583333333333331E-2</v>
      </c>
      <c r="H7" s="24">
        <f t="shared" si="0"/>
        <v>1.2768817204301074E-3</v>
      </c>
      <c r="I7" s="70">
        <v>0</v>
      </c>
      <c r="J7" s="93">
        <f t="shared" si="5"/>
        <v>0</v>
      </c>
      <c r="K7" s="63">
        <f t="shared" si="6"/>
        <v>3.9583333333333331E-2</v>
      </c>
      <c r="L7" s="33">
        <v>31</v>
      </c>
      <c r="M7" s="33" t="str">
        <f t="shared" si="1"/>
        <v>743:03:00</v>
      </c>
      <c r="N7" s="34">
        <f t="shared" si="2"/>
        <v>0.99872311827956983</v>
      </c>
    </row>
    <row r="8" spans="1:21" ht="16.5" thickBot="1" x14ac:dyDescent="0.3">
      <c r="A8" s="32" t="s">
        <v>9</v>
      </c>
      <c r="B8" s="12" t="s">
        <v>69</v>
      </c>
      <c r="C8" s="76">
        <v>0.1875</v>
      </c>
      <c r="D8" s="24">
        <f t="shared" si="3"/>
        <v>6.0483870967741934E-3</v>
      </c>
      <c r="E8" s="76">
        <v>0.2673611111111111</v>
      </c>
      <c r="F8" s="24">
        <f t="shared" si="4"/>
        <v>8.6245519713261647E-3</v>
      </c>
      <c r="G8" s="67">
        <v>0.37152777777777779</v>
      </c>
      <c r="H8" s="24">
        <f t="shared" si="0"/>
        <v>1.1984767025089606E-2</v>
      </c>
      <c r="I8" s="76">
        <v>9.3055555555555558E-2</v>
      </c>
      <c r="J8" s="93">
        <f t="shared" si="5"/>
        <v>3.0017921146953406E-3</v>
      </c>
      <c r="K8" s="63">
        <f t="shared" si="6"/>
        <v>0.9194444444444444</v>
      </c>
      <c r="L8" s="33">
        <v>31</v>
      </c>
      <c r="M8" s="33" t="str">
        <f t="shared" si="1"/>
        <v>721:56:00</v>
      </c>
      <c r="N8" s="34">
        <f t="shared" si="2"/>
        <v>0.97034050179211462</v>
      </c>
    </row>
    <row r="9" spans="1:21" ht="16.5" thickBot="1" x14ac:dyDescent="0.3">
      <c r="A9" s="32" t="s">
        <v>11</v>
      </c>
      <c r="B9" s="12" t="s">
        <v>70</v>
      </c>
      <c r="C9" s="76">
        <v>0</v>
      </c>
      <c r="D9" s="24">
        <f t="shared" si="3"/>
        <v>0</v>
      </c>
      <c r="E9" s="76">
        <v>0.3888888888888889</v>
      </c>
      <c r="F9" s="24">
        <f t="shared" si="4"/>
        <v>1.2544802867383513E-2</v>
      </c>
      <c r="G9" s="76">
        <v>0</v>
      </c>
      <c r="H9" s="24">
        <f t="shared" si="0"/>
        <v>0</v>
      </c>
      <c r="I9" s="76">
        <v>0.2097222222222222</v>
      </c>
      <c r="J9" s="93">
        <f t="shared" si="5"/>
        <v>6.7652329749103932E-3</v>
      </c>
      <c r="K9" s="63">
        <f t="shared" si="6"/>
        <v>0.59861111111111109</v>
      </c>
      <c r="L9" s="33">
        <v>31</v>
      </c>
      <c r="M9" s="33" t="str">
        <f t="shared" si="1"/>
        <v>729:38:00</v>
      </c>
      <c r="N9" s="34">
        <f t="shared" si="2"/>
        <v>0.98068996415770604</v>
      </c>
    </row>
    <row r="10" spans="1:21" ht="16.5" thickBot="1" x14ac:dyDescent="0.3">
      <c r="A10" s="32" t="s">
        <v>13</v>
      </c>
      <c r="B10" s="12" t="s">
        <v>71</v>
      </c>
      <c r="C10" s="26">
        <v>0</v>
      </c>
      <c r="D10" s="24">
        <f t="shared" si="3"/>
        <v>0</v>
      </c>
      <c r="E10" s="70">
        <v>0</v>
      </c>
      <c r="F10" s="24">
        <f t="shared" si="4"/>
        <v>0</v>
      </c>
      <c r="G10" s="26">
        <v>0</v>
      </c>
      <c r="H10" s="24">
        <f t="shared" si="0"/>
        <v>0</v>
      </c>
      <c r="I10" s="70">
        <v>0</v>
      </c>
      <c r="J10" s="93">
        <f t="shared" si="5"/>
        <v>0</v>
      </c>
      <c r="K10" s="6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21" ht="16.5" thickBot="1" x14ac:dyDescent="0.3">
      <c r="A11" s="32" t="s">
        <v>15</v>
      </c>
      <c r="B11" s="12" t="s">
        <v>101</v>
      </c>
      <c r="C11" s="76">
        <v>0</v>
      </c>
      <c r="D11" s="24">
        <f t="shared" si="3"/>
        <v>0</v>
      </c>
      <c r="E11" s="76">
        <v>0.47777777777777775</v>
      </c>
      <c r="F11" s="24">
        <f t="shared" si="4"/>
        <v>1.5412186379928314E-2</v>
      </c>
      <c r="G11" s="26">
        <v>0</v>
      </c>
      <c r="H11" s="24">
        <f t="shared" si="0"/>
        <v>0</v>
      </c>
      <c r="I11" s="76">
        <v>2.7777777777777776E-2</v>
      </c>
      <c r="J11" s="93">
        <f t="shared" si="5"/>
        <v>8.960573476702509E-4</v>
      </c>
      <c r="K11" s="63">
        <f t="shared" si="6"/>
        <v>0.50555555555555554</v>
      </c>
      <c r="L11" s="33">
        <v>31</v>
      </c>
      <c r="M11" s="33" t="str">
        <f t="shared" si="1"/>
        <v>731:52:00</v>
      </c>
      <c r="N11" s="34">
        <f t="shared" si="2"/>
        <v>0.98369175627240135</v>
      </c>
    </row>
    <row r="12" spans="1:21" ht="16.5" thickBot="1" x14ac:dyDescent="0.3">
      <c r="A12" s="32" t="s">
        <v>17</v>
      </c>
      <c r="B12" s="12" t="s">
        <v>102</v>
      </c>
      <c r="C12" s="26">
        <v>0</v>
      </c>
      <c r="D12" s="24">
        <f t="shared" si="3"/>
        <v>0</v>
      </c>
      <c r="E12" s="76">
        <v>0.20833333333333334</v>
      </c>
      <c r="F12" s="24">
        <f t="shared" si="4"/>
        <v>6.7204301075268818E-3</v>
      </c>
      <c r="G12" s="67">
        <v>1.3194444444444444E-2</v>
      </c>
      <c r="H12" s="24">
        <f t="shared" si="0"/>
        <v>4.2562724014336915E-4</v>
      </c>
      <c r="I12" s="70">
        <v>0</v>
      </c>
      <c r="J12" s="93">
        <f t="shared" si="5"/>
        <v>0</v>
      </c>
      <c r="K12" s="63">
        <f t="shared" si="6"/>
        <v>0.2215277777777778</v>
      </c>
      <c r="L12" s="33">
        <v>31</v>
      </c>
      <c r="M12" s="33" t="str">
        <f t="shared" si="1"/>
        <v>738:41:00</v>
      </c>
      <c r="N12" s="34">
        <f t="shared" si="2"/>
        <v>0.99285394265232962</v>
      </c>
    </row>
    <row r="13" spans="1:21" ht="16.5" thickBot="1" x14ac:dyDescent="0.3">
      <c r="A13" s="32" t="s">
        <v>50</v>
      </c>
      <c r="B13" s="12" t="s">
        <v>72</v>
      </c>
      <c r="C13" s="76">
        <v>4.1666666666666664E-2</v>
      </c>
      <c r="D13" s="24">
        <f t="shared" si="3"/>
        <v>1.3440860215053762E-3</v>
      </c>
      <c r="E13" s="70">
        <v>0</v>
      </c>
      <c r="F13" s="24">
        <f t="shared" si="4"/>
        <v>0</v>
      </c>
      <c r="G13" s="67">
        <v>0.13333333333333333</v>
      </c>
      <c r="H13" s="24">
        <f t="shared" si="0"/>
        <v>4.3010752688172043E-3</v>
      </c>
      <c r="I13" s="76">
        <v>0.71111111111111114</v>
      </c>
      <c r="J13" s="93">
        <f t="shared" si="5"/>
        <v>2.2939068100358423E-2</v>
      </c>
      <c r="K13" s="63">
        <f t="shared" si="6"/>
        <v>0.88611111111111107</v>
      </c>
      <c r="L13" s="33">
        <v>31</v>
      </c>
      <c r="M13" s="33" t="str">
        <f t="shared" si="1"/>
        <v>722:44:00</v>
      </c>
      <c r="N13" s="34">
        <f t="shared" si="2"/>
        <v>0.97141577060931905</v>
      </c>
    </row>
    <row r="14" spans="1:21" ht="16.5" thickBot="1" x14ac:dyDescent="0.3">
      <c r="A14" s="32" t="s">
        <v>51</v>
      </c>
      <c r="B14" s="12" t="s">
        <v>73</v>
      </c>
      <c r="C14" s="26">
        <v>0.56111111111111112</v>
      </c>
      <c r="D14" s="24">
        <f t="shared" si="3"/>
        <v>1.810035842293907E-2</v>
      </c>
      <c r="E14" s="76">
        <v>0.1388888888888889</v>
      </c>
      <c r="F14" s="24">
        <f t="shared" si="4"/>
        <v>4.4802867383512543E-3</v>
      </c>
      <c r="G14" s="67">
        <v>0.40208333333333329</v>
      </c>
      <c r="H14" s="24">
        <f t="shared" si="0"/>
        <v>1.297043010752688E-2</v>
      </c>
      <c r="I14" s="76">
        <v>2.6388888888888885E-2</v>
      </c>
      <c r="J14" s="93">
        <f t="shared" si="5"/>
        <v>8.5125448028673819E-4</v>
      </c>
      <c r="K14" s="63">
        <f t="shared" si="6"/>
        <v>1.1284722222222221</v>
      </c>
      <c r="L14" s="33">
        <v>31</v>
      </c>
      <c r="M14" s="33" t="str">
        <f t="shared" si="1"/>
        <v>716:55:00</v>
      </c>
      <c r="N14" s="34">
        <f t="shared" si="2"/>
        <v>0.96359767025089593</v>
      </c>
    </row>
    <row r="15" spans="1:21" ht="16.5" thickBot="1" x14ac:dyDescent="0.3">
      <c r="A15" s="32" t="s">
        <v>21</v>
      </c>
      <c r="B15" s="12" t="s">
        <v>74</v>
      </c>
      <c r="C15" s="76">
        <v>6.9444444444444434E-2</v>
      </c>
      <c r="D15" s="24">
        <f t="shared" si="3"/>
        <v>2.2401433691756267E-3</v>
      </c>
      <c r="E15" s="70">
        <v>0</v>
      </c>
      <c r="F15" s="24">
        <f t="shared" si="4"/>
        <v>0</v>
      </c>
      <c r="G15" s="67">
        <v>0.32500000000000001</v>
      </c>
      <c r="H15" s="24">
        <f t="shared" si="0"/>
        <v>1.0483870967741936E-2</v>
      </c>
      <c r="I15" s="70">
        <v>0</v>
      </c>
      <c r="J15" s="93">
        <f t="shared" si="5"/>
        <v>0</v>
      </c>
      <c r="K15" s="63">
        <f t="shared" si="6"/>
        <v>0.39444444444444443</v>
      </c>
      <c r="L15" s="33">
        <v>31</v>
      </c>
      <c r="M15" s="33" t="str">
        <f t="shared" si="1"/>
        <v>734:32:00</v>
      </c>
      <c r="N15" s="34">
        <f t="shared" si="2"/>
        <v>0.98727598566308239</v>
      </c>
    </row>
    <row r="16" spans="1:21" ht="16.5" thickBot="1" x14ac:dyDescent="0.3">
      <c r="A16" s="32" t="s">
        <v>23</v>
      </c>
      <c r="B16" s="12" t="s">
        <v>75</v>
      </c>
      <c r="C16" s="76">
        <v>6.9659722222222227</v>
      </c>
      <c r="D16" s="24">
        <f t="shared" si="3"/>
        <v>0.22470878136200717</v>
      </c>
      <c r="E16" s="76">
        <v>0.4375</v>
      </c>
      <c r="F16" s="24">
        <f t="shared" si="4"/>
        <v>1.4112903225806451E-2</v>
      </c>
      <c r="G16" s="67">
        <v>2.3381944444444445</v>
      </c>
      <c r="H16" s="24">
        <f t="shared" si="0"/>
        <v>7.5425627240143372E-2</v>
      </c>
      <c r="I16" s="76">
        <v>8.1250000000000003E-2</v>
      </c>
      <c r="J16" s="93">
        <f t="shared" si="5"/>
        <v>2.6209677419354841E-3</v>
      </c>
      <c r="K16" s="63">
        <f t="shared" si="6"/>
        <v>9.8229166666666679</v>
      </c>
      <c r="L16" s="33">
        <v>31</v>
      </c>
      <c r="M16" s="33" t="str">
        <f t="shared" si="1"/>
        <v>508:15:00</v>
      </c>
      <c r="N16" s="34">
        <f t="shared" si="2"/>
        <v>0.6831317204301075</v>
      </c>
    </row>
    <row r="17" spans="1:14" ht="16.5" thickBot="1" x14ac:dyDescent="0.3">
      <c r="A17" s="32" t="s">
        <v>25</v>
      </c>
      <c r="B17" s="12" t="s">
        <v>76</v>
      </c>
      <c r="C17" s="76">
        <v>5.9722222222222225E-2</v>
      </c>
      <c r="D17" s="24">
        <f t="shared" si="3"/>
        <v>1.9265232974910395E-3</v>
      </c>
      <c r="E17" s="76">
        <v>0.37152777777777773</v>
      </c>
      <c r="F17" s="24">
        <f t="shared" si="4"/>
        <v>1.1984767025089604E-2</v>
      </c>
      <c r="G17" s="76">
        <v>0</v>
      </c>
      <c r="H17" s="24">
        <f t="shared" si="0"/>
        <v>0</v>
      </c>
      <c r="I17" s="76">
        <v>0.14583333333333334</v>
      </c>
      <c r="J17" s="93">
        <f t="shared" si="5"/>
        <v>4.7043010752688174E-3</v>
      </c>
      <c r="K17" s="63">
        <f t="shared" si="6"/>
        <v>0.57708333333333328</v>
      </c>
      <c r="L17" s="33">
        <v>31</v>
      </c>
      <c r="M17" s="33" t="str">
        <f t="shared" si="1"/>
        <v>730:09:00</v>
      </c>
      <c r="N17" s="34">
        <f t="shared" si="2"/>
        <v>0.98138440860215048</v>
      </c>
    </row>
    <row r="18" spans="1:14" ht="16.5" thickBot="1" x14ac:dyDescent="0.3">
      <c r="A18" s="32" t="s">
        <v>27</v>
      </c>
      <c r="B18" s="12" t="s">
        <v>77</v>
      </c>
      <c r="C18" s="26">
        <v>0</v>
      </c>
      <c r="D18" s="24">
        <f t="shared" si="3"/>
        <v>0</v>
      </c>
      <c r="E18" s="70">
        <v>0</v>
      </c>
      <c r="F18" s="24">
        <f t="shared" si="4"/>
        <v>0</v>
      </c>
      <c r="G18" s="26">
        <v>0</v>
      </c>
      <c r="H18" s="24">
        <f t="shared" si="0"/>
        <v>0</v>
      </c>
      <c r="I18" s="70">
        <v>0</v>
      </c>
      <c r="J18" s="93">
        <f t="shared" si="5"/>
        <v>0</v>
      </c>
      <c r="K18" s="63">
        <f t="shared" si="6"/>
        <v>0</v>
      </c>
      <c r="L18" s="33">
        <v>31</v>
      </c>
      <c r="M18" s="33" t="str">
        <f t="shared" si="1"/>
        <v>744:00:00</v>
      </c>
      <c r="N18" s="34">
        <f t="shared" si="2"/>
        <v>1</v>
      </c>
    </row>
    <row r="19" spans="1:14" ht="16.5" thickBot="1" x14ac:dyDescent="0.3">
      <c r="A19" s="32" t="s">
        <v>30</v>
      </c>
      <c r="B19" s="12" t="s">
        <v>103</v>
      </c>
      <c r="C19" s="76">
        <v>0.2590277777777778</v>
      </c>
      <c r="D19" s="24">
        <f t="shared" si="3"/>
        <v>8.3557347670250911E-3</v>
      </c>
      <c r="E19" s="70">
        <v>0</v>
      </c>
      <c r="F19" s="24">
        <f t="shared" si="4"/>
        <v>0</v>
      </c>
      <c r="G19" s="67">
        <v>1.4472222222222222</v>
      </c>
      <c r="H19" s="24">
        <f t="shared" si="0"/>
        <v>4.6684587813620074E-2</v>
      </c>
      <c r="I19" s="76">
        <v>0.48263888888888884</v>
      </c>
      <c r="J19" s="93">
        <f t="shared" si="5"/>
        <v>1.5568996415770607E-2</v>
      </c>
      <c r="K19" s="63">
        <f t="shared" si="6"/>
        <v>2.1888888888888891</v>
      </c>
      <c r="L19" s="33">
        <v>31</v>
      </c>
      <c r="M19" s="33" t="str">
        <f t="shared" si="1"/>
        <v>691:28:00</v>
      </c>
      <c r="N19" s="34">
        <f t="shared" si="2"/>
        <v>0.92939068100358435</v>
      </c>
    </row>
    <row r="20" spans="1:14" ht="16.5" thickBot="1" x14ac:dyDescent="0.3">
      <c r="A20" s="32" t="s">
        <v>32</v>
      </c>
      <c r="B20" s="12" t="s">
        <v>78</v>
      </c>
      <c r="C20" s="76">
        <v>4.1666666666666664E-2</v>
      </c>
      <c r="D20" s="24">
        <f t="shared" si="3"/>
        <v>1.3440860215053762E-3</v>
      </c>
      <c r="E20" s="76">
        <v>4.3055555555555562E-2</v>
      </c>
      <c r="F20" s="24">
        <f t="shared" si="4"/>
        <v>1.3888888888888892E-3</v>
      </c>
      <c r="G20" s="26">
        <v>0</v>
      </c>
      <c r="H20" s="24">
        <f t="shared" si="0"/>
        <v>0</v>
      </c>
      <c r="I20" s="70">
        <v>0</v>
      </c>
      <c r="J20" s="93">
        <f t="shared" si="5"/>
        <v>0</v>
      </c>
      <c r="K20" s="63">
        <f t="shared" si="6"/>
        <v>8.4722222222222227E-2</v>
      </c>
      <c r="L20" s="33">
        <v>31</v>
      </c>
      <c r="M20" s="33" t="str">
        <f t="shared" si="1"/>
        <v>741:58:00</v>
      </c>
      <c r="N20" s="34">
        <f t="shared" si="2"/>
        <v>0.99726702508960574</v>
      </c>
    </row>
    <row r="21" spans="1:14" ht="16.5" thickBot="1" x14ac:dyDescent="0.3">
      <c r="A21" s="32" t="s">
        <v>34</v>
      </c>
      <c r="B21" s="12" t="s">
        <v>79</v>
      </c>
      <c r="C21" s="76">
        <v>0</v>
      </c>
      <c r="D21" s="24">
        <f t="shared" si="3"/>
        <v>0</v>
      </c>
      <c r="E21" s="76">
        <v>0.2215277777777778</v>
      </c>
      <c r="F21" s="24">
        <f t="shared" si="4"/>
        <v>7.1460573476702519E-3</v>
      </c>
      <c r="G21" s="76">
        <v>0</v>
      </c>
      <c r="H21" s="24">
        <f t="shared" si="0"/>
        <v>0</v>
      </c>
      <c r="I21" s="76">
        <v>0.23958333333333334</v>
      </c>
      <c r="J21" s="93">
        <f t="shared" si="5"/>
        <v>7.7284946236559141E-3</v>
      </c>
      <c r="K21" s="63">
        <f t="shared" si="6"/>
        <v>0.46111111111111114</v>
      </c>
      <c r="L21" s="33">
        <v>31</v>
      </c>
      <c r="M21" s="33" t="str">
        <f t="shared" si="1"/>
        <v>732:56:00</v>
      </c>
      <c r="N21" s="34">
        <f t="shared" si="2"/>
        <v>0.98512544802867386</v>
      </c>
    </row>
    <row r="22" spans="1:14" ht="16.5" thickBot="1" x14ac:dyDescent="0.3">
      <c r="A22" s="32" t="s">
        <v>36</v>
      </c>
      <c r="B22" s="12" t="s">
        <v>80</v>
      </c>
      <c r="C22" s="26">
        <v>0</v>
      </c>
      <c r="D22" s="24">
        <f t="shared" si="3"/>
        <v>0</v>
      </c>
      <c r="E22" s="70">
        <v>0</v>
      </c>
      <c r="F22" s="24">
        <f t="shared" si="4"/>
        <v>0</v>
      </c>
      <c r="G22" s="26">
        <v>0</v>
      </c>
      <c r="H22" s="24">
        <f t="shared" si="0"/>
        <v>0</v>
      </c>
      <c r="I22" s="70">
        <v>0</v>
      </c>
      <c r="J22" s="93">
        <f t="shared" si="5"/>
        <v>0</v>
      </c>
      <c r="K22" s="6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26">
        <v>0</v>
      </c>
      <c r="D23" s="24">
        <f t="shared" si="3"/>
        <v>0</v>
      </c>
      <c r="E23" s="70">
        <v>0</v>
      </c>
      <c r="F23" s="24">
        <f t="shared" si="4"/>
        <v>0</v>
      </c>
      <c r="G23" s="26">
        <v>0</v>
      </c>
      <c r="H23" s="24">
        <f t="shared" si="0"/>
        <v>0</v>
      </c>
      <c r="I23" s="70">
        <v>0</v>
      </c>
      <c r="J23" s="93">
        <f t="shared" si="5"/>
        <v>0</v>
      </c>
      <c r="K23" s="63">
        <f t="shared" si="6"/>
        <v>0</v>
      </c>
      <c r="L23" s="33">
        <v>31</v>
      </c>
      <c r="M23" s="33" t="str">
        <f t="shared" si="1"/>
        <v>744:00:00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26">
        <v>0</v>
      </c>
      <c r="D24" s="24">
        <f t="shared" si="3"/>
        <v>0</v>
      </c>
      <c r="E24" s="70">
        <v>0</v>
      </c>
      <c r="F24" s="24">
        <f t="shared" si="4"/>
        <v>0</v>
      </c>
      <c r="G24" s="76">
        <v>0</v>
      </c>
      <c r="H24" s="24">
        <f t="shared" si="0"/>
        <v>0</v>
      </c>
      <c r="I24" s="70">
        <v>0</v>
      </c>
      <c r="J24" s="93">
        <f t="shared" si="5"/>
        <v>0</v>
      </c>
      <c r="K24" s="6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4" ht="15.75" x14ac:dyDescent="0.25">
      <c r="A25" s="32" t="s">
        <v>42</v>
      </c>
      <c r="B25" s="35"/>
      <c r="C25" s="48">
        <f>SUM(C3:C24)</f>
        <v>16.690266203703708</v>
      </c>
      <c r="D25" s="72">
        <f t="shared" ref="D25" si="7">SUM(C25/L25)</f>
        <v>2.4472531090474644E-2</v>
      </c>
      <c r="E25" s="48">
        <f>SUM(E3:E24)</f>
        <v>2.5680555555555555</v>
      </c>
      <c r="F25" s="72">
        <f t="shared" ref="F25" si="8">SUM(E25/L25)</f>
        <v>3.7654773541870314E-3</v>
      </c>
      <c r="G25" s="68">
        <f>SUM(G3:G24)</f>
        <v>10.381250000000001</v>
      </c>
      <c r="H25" s="72">
        <f t="shared" ref="H25" si="9">SUM(G25/L25)</f>
        <v>1.522177419354839E-2</v>
      </c>
      <c r="I25" s="48">
        <f>SUM(I3:I24)</f>
        <v>3.1854166666666668</v>
      </c>
      <c r="J25" s="72">
        <f t="shared" ref="J25" si="10">SUM(I25/L25)</f>
        <v>4.6706989247311832E-3</v>
      </c>
      <c r="K25" s="33">
        <f t="shared" si="6"/>
        <v>32.82498842592593</v>
      </c>
      <c r="L25" s="33">
        <f>SUM(L3:L24)</f>
        <v>682</v>
      </c>
      <c r="M25" s="33">
        <f xml:space="preserve"> SUM(L25-K25)</f>
        <v>649.17501157407412</v>
      </c>
      <c r="N25" s="47">
        <f t="shared" si="2"/>
        <v>0.9518695184370588</v>
      </c>
    </row>
    <row r="26" spans="1:14" x14ac:dyDescent="0.2">
      <c r="L26" s="2"/>
    </row>
    <row r="31" spans="1:14" ht="15.75" x14ac:dyDescent="0.25">
      <c r="A31" s="32" t="s">
        <v>27</v>
      </c>
      <c r="B31" s="54" t="s">
        <v>84</v>
      </c>
      <c r="C31" s="67">
        <v>4.2923611111111102</v>
      </c>
      <c r="D31" s="24">
        <f>SUM(C31/L31)</f>
        <v>0.14307870370370368</v>
      </c>
      <c r="E31" s="26">
        <v>0.375</v>
      </c>
      <c r="F31" s="24">
        <f>SUM(E31/L31)</f>
        <v>1.2500000000000001E-2</v>
      </c>
      <c r="G31" s="70">
        <v>0</v>
      </c>
      <c r="H31" s="24">
        <f>SUM(G31/L31)</f>
        <v>0</v>
      </c>
      <c r="I31" s="26">
        <v>0.87499999999999989</v>
      </c>
      <c r="J31" s="24">
        <f>SUM(I31/L31)</f>
        <v>2.9166666666666664E-2</v>
      </c>
      <c r="K31" s="33">
        <f>SUM(C31+E31+G31+I31)</f>
        <v>5.5423611111111102</v>
      </c>
      <c r="L31" s="33">
        <v>30</v>
      </c>
      <c r="M31" s="33" t="str">
        <f xml:space="preserve"> TEXT(L31-K31, "[H]:MM:SS")</f>
        <v>586:59:00</v>
      </c>
      <c r="N31" s="34">
        <f>SUM(M31/L31)</f>
        <v>0.81525462962962969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7" sqref="G17"/>
    </sheetView>
  </sheetViews>
  <sheetFormatPr defaultRowHeight="12.75" x14ac:dyDescent="0.2"/>
  <cols>
    <col min="1" max="1" width="20.7109375" customWidth="1"/>
    <col min="2" max="2" width="8.7109375" customWidth="1"/>
    <col min="3" max="3" width="11.5703125" customWidth="1"/>
    <col min="4" max="4" width="11.140625" customWidth="1"/>
    <col min="5" max="6" width="10.7109375" customWidth="1"/>
    <col min="7" max="7" width="12.28515625" customWidth="1"/>
    <col min="8" max="10" width="10.7109375" customWidth="1"/>
    <col min="11" max="11" width="17.7109375" customWidth="1"/>
    <col min="12" max="12" width="15.28515625" customWidth="1"/>
    <col min="13" max="13" width="15.140625" customWidth="1"/>
    <col min="14" max="14" width="10.7109375" customWidth="1"/>
  </cols>
  <sheetData>
    <row r="1" spans="1:14" ht="50.1" customHeight="1" x14ac:dyDescent="0.25">
      <c r="A1" s="127" t="s">
        <v>90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14" ht="16.5" customHeight="1" thickBot="1" x14ac:dyDescent="0.25">
      <c r="A2" s="128"/>
      <c r="B2" s="130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31"/>
      <c r="L2" s="56"/>
      <c r="M2" s="55"/>
      <c r="N2" s="57"/>
    </row>
    <row r="3" spans="1:14" ht="16.5" thickBot="1" x14ac:dyDescent="0.3">
      <c r="A3" s="54" t="s">
        <v>0</v>
      </c>
      <c r="B3" s="12" t="s">
        <v>67</v>
      </c>
      <c r="C3" s="67">
        <v>8.0437499999999993</v>
      </c>
      <c r="D3" s="24">
        <f>SUM(C3/L3)</f>
        <v>0.268125</v>
      </c>
      <c r="E3" s="67">
        <v>9.375E-2</v>
      </c>
      <c r="F3" s="24">
        <f>SUM(E3/L3)</f>
        <v>3.1250000000000002E-3</v>
      </c>
      <c r="G3" s="67">
        <v>5.0874999999999995</v>
      </c>
      <c r="H3" s="24">
        <f t="shared" ref="H3:H24" si="0">SUM(G3/L3)</f>
        <v>0.16958333333333331</v>
      </c>
      <c r="I3" s="67">
        <v>0.19583333333333333</v>
      </c>
      <c r="J3" s="24">
        <f>SUM(I3/L3)</f>
        <v>6.5277777777777773E-3</v>
      </c>
      <c r="K3" s="33">
        <f>SUM(C3+E3+G3+I3)</f>
        <v>13.420833333333331</v>
      </c>
      <c r="L3" s="33">
        <v>30</v>
      </c>
      <c r="M3" s="58" t="str">
        <f t="shared" ref="M3:M24" si="1" xml:space="preserve"> TEXT(L3-K3, "[H]:MM:SS")</f>
        <v>397:54:00</v>
      </c>
      <c r="N3" s="59">
        <f t="shared" ref="N3:N25" si="2">SUM(M3/L3)</f>
        <v>0.5526388888888889</v>
      </c>
    </row>
    <row r="4" spans="1:14" ht="16.5" thickBot="1" x14ac:dyDescent="0.3">
      <c r="A4" s="54" t="s">
        <v>2</v>
      </c>
      <c r="B4" s="12" t="s">
        <v>98</v>
      </c>
      <c r="C4" s="76">
        <v>0</v>
      </c>
      <c r="D4" s="24">
        <f t="shared" ref="D4:D24" si="3">SUM(C4/L4)</f>
        <v>0</v>
      </c>
      <c r="E4" s="67">
        <v>0.22430555555555554</v>
      </c>
      <c r="F4" s="24">
        <f t="shared" ref="F4:F24" si="4">SUM(E4/L4)</f>
        <v>7.4768518518518508E-3</v>
      </c>
      <c r="G4" s="76">
        <v>0</v>
      </c>
      <c r="H4" s="24">
        <f t="shared" si="0"/>
        <v>0</v>
      </c>
      <c r="I4" s="67">
        <v>0.24305555555555558</v>
      </c>
      <c r="J4" s="24">
        <f t="shared" ref="J4:J24" si="5">SUM(I4/L4)</f>
        <v>8.1018518518518531E-3</v>
      </c>
      <c r="K4" s="33">
        <f t="shared" ref="K4:K25" si="6">SUM(C4+E4+G4+I4)</f>
        <v>0.46736111111111112</v>
      </c>
      <c r="L4" s="33">
        <v>30</v>
      </c>
      <c r="M4" s="58" t="str">
        <f t="shared" si="1"/>
        <v>708:47:00</v>
      </c>
      <c r="N4" s="60">
        <f t="shared" si="2"/>
        <v>0.98442129629629627</v>
      </c>
    </row>
    <row r="5" spans="1:14" ht="16.5" thickBot="1" x14ac:dyDescent="0.3">
      <c r="A5" s="54" t="s">
        <v>49</v>
      </c>
      <c r="B5" s="12" t="s">
        <v>68</v>
      </c>
      <c r="C5" s="76">
        <v>0</v>
      </c>
      <c r="D5" s="24">
        <f t="shared" si="3"/>
        <v>0</v>
      </c>
      <c r="E5" s="25">
        <v>0</v>
      </c>
      <c r="F5" s="24">
        <f t="shared" si="4"/>
        <v>0</v>
      </c>
      <c r="G5" s="67">
        <v>0.16666666666666666</v>
      </c>
      <c r="H5" s="24">
        <f t="shared" si="0"/>
        <v>5.5555555555555549E-3</v>
      </c>
      <c r="I5" s="67">
        <v>0.58819444444444446</v>
      </c>
      <c r="J5" s="24">
        <f t="shared" si="5"/>
        <v>1.9606481481481482E-2</v>
      </c>
      <c r="K5" s="33">
        <f t="shared" si="6"/>
        <v>0.75486111111111109</v>
      </c>
      <c r="L5" s="33">
        <v>30</v>
      </c>
      <c r="M5" s="58" t="str">
        <f t="shared" si="1"/>
        <v>701:53:00</v>
      </c>
      <c r="N5" s="60">
        <f t="shared" si="2"/>
        <v>0.97483796296296299</v>
      </c>
    </row>
    <row r="6" spans="1:14" ht="16.5" thickBot="1" x14ac:dyDescent="0.3">
      <c r="A6" s="54" t="s">
        <v>5</v>
      </c>
      <c r="B6" s="12" t="s">
        <v>99</v>
      </c>
      <c r="C6" s="67">
        <v>5.2083333333333336E-2</v>
      </c>
      <c r="D6" s="24">
        <f t="shared" si="3"/>
        <v>1.7361111111111112E-3</v>
      </c>
      <c r="E6" s="25">
        <v>0</v>
      </c>
      <c r="F6" s="24">
        <f t="shared" si="4"/>
        <v>0</v>
      </c>
      <c r="G6" s="67">
        <v>2.7777777777777776E-2</v>
      </c>
      <c r="H6" s="24">
        <f t="shared" si="0"/>
        <v>9.2592592592592585E-4</v>
      </c>
      <c r="I6" s="101">
        <v>0</v>
      </c>
      <c r="J6" s="24">
        <f t="shared" si="5"/>
        <v>0</v>
      </c>
      <c r="K6" s="33">
        <f t="shared" si="6"/>
        <v>7.9861111111111105E-2</v>
      </c>
      <c r="L6" s="33">
        <v>30</v>
      </c>
      <c r="M6" s="58" t="str">
        <f t="shared" si="1"/>
        <v>718:05:00</v>
      </c>
      <c r="N6" s="60">
        <f t="shared" si="2"/>
        <v>0.99733796296296295</v>
      </c>
    </row>
    <row r="7" spans="1:14" ht="16.5" thickBot="1" x14ac:dyDescent="0.3">
      <c r="A7" s="54" t="s">
        <v>7</v>
      </c>
      <c r="B7" s="12" t="s">
        <v>100</v>
      </c>
      <c r="C7" s="25">
        <v>0</v>
      </c>
      <c r="D7" s="24">
        <f t="shared" si="3"/>
        <v>0</v>
      </c>
      <c r="E7" s="76">
        <v>0</v>
      </c>
      <c r="F7" s="24">
        <f t="shared" si="4"/>
        <v>0</v>
      </c>
      <c r="G7" s="67">
        <v>0.16527777777777777</v>
      </c>
      <c r="H7" s="24">
        <f t="shared" si="0"/>
        <v>5.5092592592592589E-3</v>
      </c>
      <c r="I7" s="76">
        <v>0</v>
      </c>
      <c r="J7" s="24">
        <f t="shared" si="5"/>
        <v>0</v>
      </c>
      <c r="K7" s="33">
        <f t="shared" si="6"/>
        <v>0.16527777777777777</v>
      </c>
      <c r="L7" s="33">
        <v>30</v>
      </c>
      <c r="M7" s="58" t="str">
        <f t="shared" si="1"/>
        <v>716:02:00</v>
      </c>
      <c r="N7" s="60">
        <f t="shared" si="2"/>
        <v>0.99449074074074073</v>
      </c>
    </row>
    <row r="8" spans="1:14" ht="16.5" thickBot="1" x14ac:dyDescent="0.3">
      <c r="A8" s="54" t="s">
        <v>9</v>
      </c>
      <c r="B8" s="12" t="s">
        <v>69</v>
      </c>
      <c r="C8" s="67">
        <v>3.125E-2</v>
      </c>
      <c r="D8" s="24">
        <f t="shared" si="3"/>
        <v>1.0416666666666667E-3</v>
      </c>
      <c r="E8" s="101">
        <v>0</v>
      </c>
      <c r="F8" s="24">
        <f t="shared" si="4"/>
        <v>0</v>
      </c>
      <c r="G8" s="67">
        <v>0.41041666666666665</v>
      </c>
      <c r="H8" s="24">
        <f t="shared" si="0"/>
        <v>1.3680555555555555E-2</v>
      </c>
      <c r="I8" s="25">
        <v>0</v>
      </c>
      <c r="J8" s="24">
        <f t="shared" si="5"/>
        <v>0</v>
      </c>
      <c r="K8" s="33">
        <f t="shared" si="6"/>
        <v>0.44166666666666665</v>
      </c>
      <c r="L8" s="33">
        <v>30</v>
      </c>
      <c r="M8" s="58" t="str">
        <f t="shared" si="1"/>
        <v>709:24:00</v>
      </c>
      <c r="N8" s="60">
        <f t="shared" si="2"/>
        <v>0.98527777777777781</v>
      </c>
    </row>
    <row r="9" spans="1:14" ht="16.5" thickBot="1" x14ac:dyDescent="0.3">
      <c r="A9" s="54" t="s">
        <v>11</v>
      </c>
      <c r="B9" s="12" t="s">
        <v>70</v>
      </c>
      <c r="C9" s="101">
        <v>0</v>
      </c>
      <c r="D9" s="24">
        <f t="shared" si="3"/>
        <v>0</v>
      </c>
      <c r="E9" s="67">
        <v>0.43958333333333333</v>
      </c>
      <c r="F9" s="24">
        <f t="shared" si="4"/>
        <v>1.4652777777777777E-2</v>
      </c>
      <c r="G9" s="67">
        <v>5.2083333333333336E-2</v>
      </c>
      <c r="H9" s="24">
        <f t="shared" si="0"/>
        <v>1.7361111111111112E-3</v>
      </c>
      <c r="I9" s="76">
        <v>0</v>
      </c>
      <c r="J9" s="24">
        <f t="shared" si="5"/>
        <v>0</v>
      </c>
      <c r="K9" s="33">
        <f t="shared" si="6"/>
        <v>0.49166666666666664</v>
      </c>
      <c r="L9" s="33">
        <v>30</v>
      </c>
      <c r="M9" s="58" t="str">
        <f t="shared" si="1"/>
        <v>708:12:00</v>
      </c>
      <c r="N9" s="60">
        <f t="shared" si="2"/>
        <v>0.98361111111111121</v>
      </c>
    </row>
    <row r="10" spans="1:14" ht="16.5" thickBot="1" x14ac:dyDescent="0.3">
      <c r="A10" s="54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33">
        <f t="shared" si="6"/>
        <v>0</v>
      </c>
      <c r="L10" s="33">
        <v>30</v>
      </c>
      <c r="M10" s="58" t="str">
        <f t="shared" si="1"/>
        <v>720:00:00</v>
      </c>
      <c r="N10" s="60">
        <f t="shared" si="2"/>
        <v>1</v>
      </c>
    </row>
    <row r="11" spans="1:14" ht="16.5" thickBot="1" x14ac:dyDescent="0.3">
      <c r="A11" s="54" t="s">
        <v>15</v>
      </c>
      <c r="B11" s="12" t="s">
        <v>101</v>
      </c>
      <c r="C11" s="25">
        <v>0</v>
      </c>
      <c r="D11" s="24">
        <f t="shared" si="3"/>
        <v>0</v>
      </c>
      <c r="E11" s="101">
        <v>0</v>
      </c>
      <c r="F11" s="24">
        <f t="shared" si="4"/>
        <v>0</v>
      </c>
      <c r="G11" s="26">
        <v>0</v>
      </c>
      <c r="H11" s="24">
        <f t="shared" si="0"/>
        <v>0</v>
      </c>
      <c r="I11" s="25">
        <v>0</v>
      </c>
      <c r="J11" s="24">
        <f t="shared" si="5"/>
        <v>0</v>
      </c>
      <c r="K11" s="33">
        <f t="shared" si="6"/>
        <v>0</v>
      </c>
      <c r="L11" s="33">
        <v>30</v>
      </c>
      <c r="M11" s="58" t="str">
        <f t="shared" si="1"/>
        <v>720:00:00</v>
      </c>
      <c r="N11" s="60">
        <f t="shared" si="2"/>
        <v>1</v>
      </c>
    </row>
    <row r="12" spans="1:14" ht="16.5" thickBot="1" x14ac:dyDescent="0.3">
      <c r="A12" s="54" t="s">
        <v>17</v>
      </c>
      <c r="B12" s="12" t="s">
        <v>102</v>
      </c>
      <c r="C12" s="25">
        <v>0</v>
      </c>
      <c r="D12" s="24">
        <f t="shared" si="3"/>
        <v>0</v>
      </c>
      <c r="E12" s="25">
        <v>0</v>
      </c>
      <c r="F12" s="24">
        <f t="shared" si="4"/>
        <v>0</v>
      </c>
      <c r="G12" s="26">
        <v>0</v>
      </c>
      <c r="H12" s="24">
        <f t="shared" si="0"/>
        <v>0</v>
      </c>
      <c r="I12" s="67">
        <v>0.14583333333333334</v>
      </c>
      <c r="J12" s="24">
        <f t="shared" si="5"/>
        <v>4.8611111111111112E-3</v>
      </c>
      <c r="K12" s="33">
        <f t="shared" si="6"/>
        <v>0.14583333333333334</v>
      </c>
      <c r="L12" s="33">
        <v>30</v>
      </c>
      <c r="M12" s="58" t="str">
        <f t="shared" si="1"/>
        <v>716:30:00</v>
      </c>
      <c r="N12" s="60">
        <f t="shared" si="2"/>
        <v>0.99513888888888891</v>
      </c>
    </row>
    <row r="13" spans="1:14" ht="16.5" thickBot="1" x14ac:dyDescent="0.3">
      <c r="A13" s="54" t="s">
        <v>50</v>
      </c>
      <c r="B13" s="12" t="s">
        <v>72</v>
      </c>
      <c r="C13" s="25">
        <v>0</v>
      </c>
      <c r="D13" s="24">
        <f t="shared" si="3"/>
        <v>0</v>
      </c>
      <c r="E13" s="25">
        <v>0</v>
      </c>
      <c r="F13" s="24">
        <f t="shared" si="4"/>
        <v>0</v>
      </c>
      <c r="G13" s="26">
        <v>0</v>
      </c>
      <c r="H13" s="24">
        <f t="shared" si="0"/>
        <v>0</v>
      </c>
      <c r="I13" s="25">
        <v>0</v>
      </c>
      <c r="J13" s="24">
        <f t="shared" si="5"/>
        <v>0</v>
      </c>
      <c r="K13" s="33">
        <f t="shared" si="6"/>
        <v>0</v>
      </c>
      <c r="L13" s="33">
        <v>30</v>
      </c>
      <c r="M13" s="58" t="str">
        <f t="shared" si="1"/>
        <v>720:00:00</v>
      </c>
      <c r="N13" s="60">
        <f t="shared" si="2"/>
        <v>1</v>
      </c>
    </row>
    <row r="14" spans="1:14" ht="16.5" thickBot="1" x14ac:dyDescent="0.3">
      <c r="A14" s="54" t="s">
        <v>51</v>
      </c>
      <c r="B14" s="12" t="s">
        <v>73</v>
      </c>
      <c r="C14" s="67">
        <v>1.3888888888888888E-2</v>
      </c>
      <c r="D14" s="24">
        <f t="shared" si="3"/>
        <v>4.6296296296296293E-4</v>
      </c>
      <c r="E14" s="25">
        <v>0</v>
      </c>
      <c r="F14" s="24">
        <f t="shared" si="4"/>
        <v>0</v>
      </c>
      <c r="G14" s="67">
        <v>0.14444444444444443</v>
      </c>
      <c r="H14" s="24">
        <f t="shared" si="0"/>
        <v>4.8148148148148143E-3</v>
      </c>
      <c r="I14" s="67">
        <v>6.805555555555555E-2</v>
      </c>
      <c r="J14" s="24">
        <f t="shared" si="5"/>
        <v>2.2685185185185182E-3</v>
      </c>
      <c r="K14" s="33">
        <f t="shared" si="6"/>
        <v>0.22638888888888886</v>
      </c>
      <c r="L14" s="33">
        <v>30</v>
      </c>
      <c r="M14" s="58" t="str">
        <f t="shared" si="1"/>
        <v>714:34:00</v>
      </c>
      <c r="N14" s="60">
        <f t="shared" si="2"/>
        <v>0.99245370370370378</v>
      </c>
    </row>
    <row r="15" spans="1:14" ht="16.5" thickBot="1" x14ac:dyDescent="0.3">
      <c r="A15" s="54" t="s">
        <v>21</v>
      </c>
      <c r="B15" s="12" t="s">
        <v>74</v>
      </c>
      <c r="C15" s="101">
        <v>0</v>
      </c>
      <c r="D15" s="24">
        <f t="shared" si="3"/>
        <v>0</v>
      </c>
      <c r="E15" s="101">
        <v>0</v>
      </c>
      <c r="F15" s="24">
        <f t="shared" si="4"/>
        <v>0</v>
      </c>
      <c r="G15" s="67">
        <v>7.5694444444444453E-2</v>
      </c>
      <c r="H15" s="24">
        <f t="shared" si="0"/>
        <v>2.5231481481481485E-3</v>
      </c>
      <c r="I15" s="67">
        <v>3.5416666666666666E-2</v>
      </c>
      <c r="J15" s="24">
        <f t="shared" si="5"/>
        <v>1.1805555555555556E-3</v>
      </c>
      <c r="K15" s="33">
        <f t="shared" si="6"/>
        <v>0.11111111111111112</v>
      </c>
      <c r="L15" s="33">
        <v>30</v>
      </c>
      <c r="M15" s="58" t="str">
        <f t="shared" si="1"/>
        <v>717:20:00</v>
      </c>
      <c r="N15" s="60">
        <f t="shared" si="2"/>
        <v>0.99629629629629635</v>
      </c>
    </row>
    <row r="16" spans="1:14" ht="16.5" thickBot="1" x14ac:dyDescent="0.3">
      <c r="A16" s="54" t="s">
        <v>23</v>
      </c>
      <c r="B16" s="12" t="s">
        <v>75</v>
      </c>
      <c r="C16" s="67">
        <v>5.90763888888889</v>
      </c>
      <c r="D16" s="24">
        <f t="shared" si="3"/>
        <v>0.19692129629629634</v>
      </c>
      <c r="E16" s="76">
        <v>0</v>
      </c>
      <c r="F16" s="24">
        <f t="shared" si="4"/>
        <v>0</v>
      </c>
      <c r="G16" s="67">
        <v>3.0708333333333333</v>
      </c>
      <c r="H16" s="24">
        <f t="shared" si="0"/>
        <v>0.10236111111111111</v>
      </c>
      <c r="I16" s="76">
        <v>0</v>
      </c>
      <c r="J16" s="24">
        <f t="shared" si="5"/>
        <v>0</v>
      </c>
      <c r="K16" s="33">
        <f t="shared" si="6"/>
        <v>8.9784722222222229</v>
      </c>
      <c r="L16" s="33">
        <v>30</v>
      </c>
      <c r="M16" s="58" t="str">
        <f t="shared" si="1"/>
        <v>504:31:00</v>
      </c>
      <c r="N16" s="60">
        <f t="shared" si="2"/>
        <v>0.70071759259259259</v>
      </c>
    </row>
    <row r="17" spans="1:14" ht="16.5" thickBot="1" x14ac:dyDescent="0.3">
      <c r="A17" s="54" t="s">
        <v>25</v>
      </c>
      <c r="B17" s="12" t="s">
        <v>76</v>
      </c>
      <c r="C17" s="76">
        <v>0</v>
      </c>
      <c r="D17" s="24">
        <f t="shared" si="3"/>
        <v>0</v>
      </c>
      <c r="E17" s="25">
        <v>0</v>
      </c>
      <c r="F17" s="24">
        <f t="shared" si="4"/>
        <v>0</v>
      </c>
      <c r="G17" s="67">
        <v>0.10416666666666666</v>
      </c>
      <c r="H17" s="24">
        <f t="shared" si="0"/>
        <v>3.472222222222222E-3</v>
      </c>
      <c r="I17" s="67">
        <v>1.7361111111111112E-2</v>
      </c>
      <c r="J17" s="24">
        <f t="shared" si="5"/>
        <v>5.7870370370370378E-4</v>
      </c>
      <c r="K17" s="33">
        <f t="shared" si="6"/>
        <v>0.12152777777777776</v>
      </c>
      <c r="L17" s="33">
        <v>30</v>
      </c>
      <c r="M17" s="58" t="str">
        <f t="shared" si="1"/>
        <v>717:05:00</v>
      </c>
      <c r="N17" s="60">
        <f t="shared" si="2"/>
        <v>0.99594907407407418</v>
      </c>
    </row>
    <row r="18" spans="1:14" ht="16.5" thickBot="1" x14ac:dyDescent="0.3">
      <c r="A18" s="54" t="s">
        <v>27</v>
      </c>
      <c r="B18" s="12" t="s">
        <v>77</v>
      </c>
      <c r="C18" s="25">
        <v>0</v>
      </c>
      <c r="D18" s="24">
        <f t="shared" si="3"/>
        <v>0</v>
      </c>
      <c r="E18" s="25">
        <v>0</v>
      </c>
      <c r="F18" s="24">
        <f t="shared" si="4"/>
        <v>0</v>
      </c>
      <c r="G18" s="26">
        <v>0</v>
      </c>
      <c r="H18" s="24">
        <f t="shared" si="0"/>
        <v>0</v>
      </c>
      <c r="I18" s="25">
        <v>0</v>
      </c>
      <c r="J18" s="24">
        <f t="shared" si="5"/>
        <v>0</v>
      </c>
      <c r="K18" s="33">
        <f t="shared" si="6"/>
        <v>0</v>
      </c>
      <c r="L18" s="33">
        <v>30</v>
      </c>
      <c r="M18" s="58" t="str">
        <f t="shared" si="1"/>
        <v>720:00:00</v>
      </c>
      <c r="N18" s="60">
        <f t="shared" si="2"/>
        <v>1</v>
      </c>
    </row>
    <row r="19" spans="1:14" ht="16.5" thickBot="1" x14ac:dyDescent="0.3">
      <c r="A19" s="54" t="s">
        <v>30</v>
      </c>
      <c r="B19" s="12" t="s">
        <v>103</v>
      </c>
      <c r="C19" s="101">
        <v>0</v>
      </c>
      <c r="D19" s="24">
        <f t="shared" si="3"/>
        <v>0</v>
      </c>
      <c r="E19" s="25">
        <v>0</v>
      </c>
      <c r="F19" s="24">
        <f t="shared" si="4"/>
        <v>0</v>
      </c>
      <c r="G19" s="67">
        <v>0.66736111111111118</v>
      </c>
      <c r="H19" s="24">
        <f t="shared" si="0"/>
        <v>2.2245370370370374E-2</v>
      </c>
      <c r="I19" s="67">
        <v>0.21944444444444444</v>
      </c>
      <c r="J19" s="24">
        <f t="shared" si="5"/>
        <v>7.3148148148148148E-3</v>
      </c>
      <c r="K19" s="33">
        <f t="shared" si="6"/>
        <v>0.88680555555555562</v>
      </c>
      <c r="L19" s="33">
        <v>30</v>
      </c>
      <c r="M19" s="58" t="str">
        <f t="shared" si="1"/>
        <v>698:43:00</v>
      </c>
      <c r="N19" s="60">
        <f t="shared" si="2"/>
        <v>0.97043981481481489</v>
      </c>
    </row>
    <row r="20" spans="1:14" ht="16.5" thickBot="1" x14ac:dyDescent="0.3">
      <c r="A20" s="54" t="s">
        <v>32</v>
      </c>
      <c r="B20" s="12" t="s">
        <v>78</v>
      </c>
      <c r="C20" s="101">
        <v>0</v>
      </c>
      <c r="D20" s="24">
        <f t="shared" si="3"/>
        <v>0</v>
      </c>
      <c r="E20" s="25">
        <v>0</v>
      </c>
      <c r="F20" s="24">
        <f t="shared" si="4"/>
        <v>0</v>
      </c>
      <c r="G20" s="67">
        <v>8.3333333333333329E-2</v>
      </c>
      <c r="H20" s="24">
        <f t="shared" si="0"/>
        <v>2.7777777777777775E-3</v>
      </c>
      <c r="I20" s="25">
        <v>0</v>
      </c>
      <c r="J20" s="24">
        <f t="shared" si="5"/>
        <v>0</v>
      </c>
      <c r="K20" s="33">
        <f t="shared" si="6"/>
        <v>8.3333333333333329E-2</v>
      </c>
      <c r="L20" s="33">
        <v>30</v>
      </c>
      <c r="M20" s="58" t="str">
        <f t="shared" si="1"/>
        <v>718:00:00</v>
      </c>
      <c r="N20" s="60">
        <f t="shared" si="2"/>
        <v>0.99722222222222223</v>
      </c>
    </row>
    <row r="21" spans="1:14" ht="16.5" thickBot="1" x14ac:dyDescent="0.3">
      <c r="A21" s="54" t="s">
        <v>34</v>
      </c>
      <c r="B21" s="12" t="s">
        <v>79</v>
      </c>
      <c r="C21" s="101">
        <v>0</v>
      </c>
      <c r="D21" s="24">
        <f t="shared" si="3"/>
        <v>0</v>
      </c>
      <c r="E21" s="67">
        <v>4.5138888888888888E-2</v>
      </c>
      <c r="F21" s="24">
        <f t="shared" si="4"/>
        <v>1.5046296296296296E-3</v>
      </c>
      <c r="G21" s="76">
        <v>0</v>
      </c>
      <c r="H21" s="24">
        <f t="shared" si="0"/>
        <v>0</v>
      </c>
      <c r="I21" s="67">
        <v>0.39930555555555558</v>
      </c>
      <c r="J21" s="24">
        <f t="shared" si="5"/>
        <v>1.3310185185185185E-2</v>
      </c>
      <c r="K21" s="33">
        <f t="shared" si="6"/>
        <v>0.44444444444444448</v>
      </c>
      <c r="L21" s="33">
        <v>30</v>
      </c>
      <c r="M21" s="58" t="str">
        <f t="shared" si="1"/>
        <v>709:20:00</v>
      </c>
      <c r="N21" s="60">
        <f t="shared" si="2"/>
        <v>0.98518518518518527</v>
      </c>
    </row>
    <row r="22" spans="1:14" ht="16.5" thickBot="1" x14ac:dyDescent="0.3">
      <c r="A22" s="54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33">
        <f t="shared" si="6"/>
        <v>0</v>
      </c>
      <c r="L22" s="33">
        <v>30</v>
      </c>
      <c r="M22" s="58" t="str">
        <f t="shared" si="1"/>
        <v>720:00:00</v>
      </c>
      <c r="N22" s="60">
        <f t="shared" si="2"/>
        <v>1</v>
      </c>
    </row>
    <row r="23" spans="1:14" ht="16.5" thickBot="1" x14ac:dyDescent="0.3">
      <c r="A23" s="54" t="s">
        <v>38</v>
      </c>
      <c r="B23" s="12" t="s">
        <v>81</v>
      </c>
      <c r="C23" s="25">
        <v>0</v>
      </c>
      <c r="D23" s="24">
        <f t="shared" si="3"/>
        <v>0</v>
      </c>
      <c r="E23" s="25">
        <v>0</v>
      </c>
      <c r="F23" s="24">
        <f t="shared" si="4"/>
        <v>0</v>
      </c>
      <c r="G23" s="26">
        <v>0</v>
      </c>
      <c r="H23" s="24">
        <f t="shared" si="0"/>
        <v>0</v>
      </c>
      <c r="I23" s="67">
        <v>5.9027777777777783E-2</v>
      </c>
      <c r="J23" s="24">
        <f t="shared" si="5"/>
        <v>1.9675925925925928E-3</v>
      </c>
      <c r="K23" s="33">
        <f t="shared" si="6"/>
        <v>5.9027777777777783E-2</v>
      </c>
      <c r="L23" s="33">
        <v>30</v>
      </c>
      <c r="M23" s="58" t="str">
        <f t="shared" si="1"/>
        <v>718:35:00</v>
      </c>
      <c r="N23" s="60">
        <f t="shared" si="2"/>
        <v>0.99803240740740751</v>
      </c>
    </row>
    <row r="24" spans="1:14" ht="16.5" thickBot="1" x14ac:dyDescent="0.3">
      <c r="A24" s="54" t="s">
        <v>40</v>
      </c>
      <c r="B24" s="12" t="s">
        <v>82</v>
      </c>
      <c r="C24" s="25">
        <v>0</v>
      </c>
      <c r="D24" s="24">
        <f t="shared" si="3"/>
        <v>0</v>
      </c>
      <c r="E24" s="25">
        <v>0</v>
      </c>
      <c r="F24" s="24">
        <f t="shared" si="4"/>
        <v>0</v>
      </c>
      <c r="G24" s="76">
        <v>0</v>
      </c>
      <c r="H24" s="24">
        <f t="shared" si="0"/>
        <v>0</v>
      </c>
      <c r="I24" s="25">
        <v>0</v>
      </c>
      <c r="J24" s="24">
        <f t="shared" si="5"/>
        <v>0</v>
      </c>
      <c r="K24" s="33">
        <f t="shared" si="6"/>
        <v>0</v>
      </c>
      <c r="L24" s="33">
        <v>30</v>
      </c>
      <c r="M24" s="58" t="str">
        <f t="shared" si="1"/>
        <v>720:00:00</v>
      </c>
      <c r="N24" s="60">
        <f t="shared" si="2"/>
        <v>1</v>
      </c>
    </row>
    <row r="25" spans="1:14" ht="16.5" thickBot="1" x14ac:dyDescent="0.3">
      <c r="A25" s="54" t="s">
        <v>42</v>
      </c>
      <c r="B25" s="62"/>
      <c r="C25" s="26">
        <f>SUM(C3:C24)</f>
        <v>14.048611111111112</v>
      </c>
      <c r="D25" s="24">
        <f t="shared" ref="D25" si="7">SUM(C25/L25)</f>
        <v>2.1285774410774411E-2</v>
      </c>
      <c r="E25" s="26">
        <f>SUM(E3:E24)</f>
        <v>0.8027777777777777</v>
      </c>
      <c r="F25" s="24">
        <f t="shared" ref="F25" si="8">SUM(E25/L25)</f>
        <v>1.2163299663299663E-3</v>
      </c>
      <c r="G25" s="26">
        <f>SUM(G3:G24)</f>
        <v>10.055555555555555</v>
      </c>
      <c r="H25" s="24">
        <f t="shared" ref="H25" si="9">SUM(G25/L25)</f>
        <v>1.5235690235690236E-2</v>
      </c>
      <c r="I25" s="26">
        <f>SUM(I3:I24)</f>
        <v>1.9715277777777775</v>
      </c>
      <c r="J25" s="24">
        <f t="shared" ref="J25" si="10">SUM(I25/L25)</f>
        <v>2.9871632996632995E-3</v>
      </c>
      <c r="K25" s="33">
        <f t="shared" si="6"/>
        <v>26.878472222222221</v>
      </c>
      <c r="L25" s="33">
        <f>SUM(L3:L24)</f>
        <v>660</v>
      </c>
      <c r="M25" s="58">
        <f xml:space="preserve"> SUM(L25-K25)</f>
        <v>633.12152777777783</v>
      </c>
      <c r="N25" s="61">
        <f t="shared" si="2"/>
        <v>0.95927504208754222</v>
      </c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67">
        <v>4.9770833333333346</v>
      </c>
      <c r="D31" s="24">
        <f>SUM(C31/L31)</f>
        <v>0.16590277777777782</v>
      </c>
      <c r="E31" s="67">
        <v>0.49999999999999994</v>
      </c>
      <c r="F31" s="24">
        <f>SUM(E31/L31)</f>
        <v>1.6666666666666666E-2</v>
      </c>
      <c r="G31" s="67">
        <v>8.3333333333333329E-2</v>
      </c>
      <c r="H31" s="24">
        <f>SUM(G31/L31)</f>
        <v>2.7777777777777775E-3</v>
      </c>
      <c r="I31" s="26">
        <v>0</v>
      </c>
      <c r="J31" s="24">
        <f>SUM(I31/L31)</f>
        <v>0</v>
      </c>
      <c r="K31" s="33">
        <f>SUM(C31+E31+G31+I31)</f>
        <v>5.5604166666666677</v>
      </c>
      <c r="L31" s="33">
        <v>30</v>
      </c>
      <c r="M31" s="33" t="str">
        <f xml:space="preserve"> TEXT(L31-K31, "[H]:MM:SS")</f>
        <v>586:33:00</v>
      </c>
      <c r="N31" s="34">
        <f>SUM(M31/L31)</f>
        <v>0.81465277777777767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1" sqref="E31"/>
    </sheetView>
  </sheetViews>
  <sheetFormatPr defaultRowHeight="12.75" x14ac:dyDescent="0.2"/>
  <cols>
    <col min="1" max="1" width="20.7109375" customWidth="1"/>
    <col min="2" max="2" width="8.7109375" customWidth="1"/>
    <col min="3" max="3" width="13.28515625" customWidth="1"/>
    <col min="4" max="6" width="10.7109375" customWidth="1"/>
    <col min="7" max="7" width="12" customWidth="1"/>
    <col min="8" max="8" width="11.140625" customWidth="1"/>
    <col min="9" max="9" width="13.42578125" customWidth="1"/>
    <col min="10" max="10" width="10.7109375" customWidth="1"/>
    <col min="11" max="11" width="17.7109375" customWidth="1"/>
    <col min="12" max="12" width="15.7109375" customWidth="1"/>
    <col min="13" max="13" width="17" customWidth="1"/>
    <col min="14" max="14" width="10.7109375" customWidth="1"/>
  </cols>
  <sheetData>
    <row r="1" spans="1:14" ht="50.1" customHeight="1" thickBot="1" x14ac:dyDescent="0.3">
      <c r="A1" s="132" t="s">
        <v>91</v>
      </c>
      <c r="B1" s="133"/>
      <c r="C1" s="138" t="s">
        <v>46</v>
      </c>
      <c r="D1" s="139"/>
      <c r="E1" s="138" t="s">
        <v>45</v>
      </c>
      <c r="F1" s="139"/>
      <c r="G1" s="138" t="s">
        <v>44</v>
      </c>
      <c r="H1" s="139"/>
      <c r="I1" s="138" t="s">
        <v>43</v>
      </c>
      <c r="J1" s="140"/>
      <c r="K1" s="136" t="s">
        <v>52</v>
      </c>
      <c r="L1" s="16"/>
      <c r="M1" s="18" t="s">
        <v>53</v>
      </c>
      <c r="N1" s="14"/>
    </row>
    <row r="2" spans="1:14" ht="16.5" customHeight="1" thickBot="1" x14ac:dyDescent="0.25">
      <c r="A2" s="134"/>
      <c r="B2" s="135"/>
      <c r="C2" s="74" t="s">
        <v>47</v>
      </c>
      <c r="D2" s="74" t="s">
        <v>48</v>
      </c>
      <c r="E2" s="74" t="s">
        <v>47</v>
      </c>
      <c r="F2" s="74" t="s">
        <v>48</v>
      </c>
      <c r="G2" s="74" t="s">
        <v>47</v>
      </c>
      <c r="H2" s="74" t="s">
        <v>48</v>
      </c>
      <c r="I2" s="74" t="s">
        <v>47</v>
      </c>
      <c r="J2" s="75" t="s">
        <v>48</v>
      </c>
      <c r="K2" s="137"/>
      <c r="L2" s="17"/>
      <c r="M2" s="19"/>
      <c r="N2" s="15"/>
    </row>
    <row r="3" spans="1:14" ht="16.5" thickBot="1" x14ac:dyDescent="0.3">
      <c r="A3" s="10" t="s">
        <v>0</v>
      </c>
      <c r="B3" s="12" t="s">
        <v>67</v>
      </c>
      <c r="C3" s="67">
        <v>1.625</v>
      </c>
      <c r="D3" s="24">
        <f>SUM(C3/L3)</f>
        <v>5.2419354838709679E-2</v>
      </c>
      <c r="E3" s="67">
        <v>2.5388888888888888</v>
      </c>
      <c r="F3" s="24">
        <f>SUM(E3/L3)</f>
        <v>8.1899641577060922E-2</v>
      </c>
      <c r="G3" s="67">
        <v>0.50347222222222221</v>
      </c>
      <c r="H3" s="24">
        <f t="shared" ref="H3:H24" si="0">SUM(G3/L3)</f>
        <v>1.6241039426523298E-2</v>
      </c>
      <c r="I3" s="67">
        <v>2.0020833333333337</v>
      </c>
      <c r="J3" s="24">
        <f>SUM(I3/L3)</f>
        <v>6.458333333333334E-2</v>
      </c>
      <c r="K3" s="33">
        <f>SUM(C3+E3+G3+I3)</f>
        <v>6.6694444444444443</v>
      </c>
      <c r="L3" s="8">
        <v>31</v>
      </c>
      <c r="M3" s="20" t="str">
        <f t="shared" ref="M3:M24" si="1" xml:space="preserve"> TEXT(L3-K3, "[H]:MM:SS")</f>
        <v>583:56:00</v>
      </c>
      <c r="N3" s="21">
        <f t="shared" ref="N3:N24" si="2">SUM(M3/L3)</f>
        <v>0.78485663082437263</v>
      </c>
    </row>
    <row r="4" spans="1:14" ht="16.5" thickBot="1" x14ac:dyDescent="0.3">
      <c r="A4" s="10" t="s">
        <v>2</v>
      </c>
      <c r="B4" s="12" t="s">
        <v>98</v>
      </c>
      <c r="C4" s="67">
        <v>0.13055555555555556</v>
      </c>
      <c r="D4" s="24">
        <f t="shared" ref="D4:D24" si="3">SUM(C4/L4)</f>
        <v>4.2114695340501797E-3</v>
      </c>
      <c r="E4" s="76">
        <v>0</v>
      </c>
      <c r="F4" s="24">
        <f t="shared" ref="F4:F24" si="4">SUM(E4/L4)</f>
        <v>0</v>
      </c>
      <c r="G4" s="76">
        <v>0</v>
      </c>
      <c r="H4" s="24">
        <f t="shared" si="0"/>
        <v>0</v>
      </c>
      <c r="I4" s="67">
        <v>8.8888888888888892E-2</v>
      </c>
      <c r="J4" s="24">
        <f t="shared" ref="J4:J24" si="5">SUM(I4/L4)</f>
        <v>2.8673835125448029E-3</v>
      </c>
      <c r="K4" s="33">
        <f t="shared" ref="K4:K24" si="6">SUM(C4+E4+G4+I4)</f>
        <v>0.21944444444444444</v>
      </c>
      <c r="L4" s="8">
        <v>31</v>
      </c>
      <c r="M4" s="20" t="str">
        <f t="shared" si="1"/>
        <v>738:44:00</v>
      </c>
      <c r="N4" s="21">
        <f t="shared" si="2"/>
        <v>0.99292114695340505</v>
      </c>
    </row>
    <row r="5" spans="1:14" ht="16.5" thickBot="1" x14ac:dyDescent="0.3">
      <c r="A5" s="10" t="s">
        <v>49</v>
      </c>
      <c r="B5" s="12" t="s">
        <v>68</v>
      </c>
      <c r="C5" s="76">
        <v>0</v>
      </c>
      <c r="D5" s="24">
        <f t="shared" si="3"/>
        <v>0</v>
      </c>
      <c r="E5" s="76">
        <v>0</v>
      </c>
      <c r="F5" s="24">
        <f t="shared" si="4"/>
        <v>0</v>
      </c>
      <c r="G5" s="76">
        <v>0</v>
      </c>
      <c r="H5" s="24">
        <f t="shared" si="0"/>
        <v>0</v>
      </c>
      <c r="I5" s="67">
        <v>0.34375</v>
      </c>
      <c r="J5" s="24">
        <f t="shared" si="5"/>
        <v>1.1088709677419355E-2</v>
      </c>
      <c r="K5" s="33">
        <f t="shared" si="6"/>
        <v>0.34375</v>
      </c>
      <c r="L5" s="8">
        <v>31</v>
      </c>
      <c r="M5" s="20" t="str">
        <f t="shared" si="1"/>
        <v>735:45:00</v>
      </c>
      <c r="N5" s="21">
        <f t="shared" si="2"/>
        <v>0.98891129032258063</v>
      </c>
    </row>
    <row r="6" spans="1:14" ht="16.5" thickBot="1" x14ac:dyDescent="0.3">
      <c r="A6" s="10" t="s">
        <v>5</v>
      </c>
      <c r="B6" s="12" t="s">
        <v>99</v>
      </c>
      <c r="C6" s="67">
        <v>0.20277777777777778</v>
      </c>
      <c r="D6" s="24">
        <f t="shared" si="3"/>
        <v>6.5412186379928319E-3</v>
      </c>
      <c r="E6" s="25">
        <v>0</v>
      </c>
      <c r="F6" s="24">
        <f t="shared" si="4"/>
        <v>0</v>
      </c>
      <c r="G6" s="26">
        <v>0</v>
      </c>
      <c r="H6" s="24">
        <f t="shared" si="0"/>
        <v>0</v>
      </c>
      <c r="I6" s="76">
        <v>0</v>
      </c>
      <c r="J6" s="24">
        <f t="shared" si="5"/>
        <v>0</v>
      </c>
      <c r="K6" s="33">
        <f t="shared" si="6"/>
        <v>0.20277777777777778</v>
      </c>
      <c r="L6" s="8">
        <v>31</v>
      </c>
      <c r="M6" s="20" t="str">
        <f t="shared" si="1"/>
        <v>739:08:00</v>
      </c>
      <c r="N6" s="21">
        <f t="shared" si="2"/>
        <v>0.99345878136200716</v>
      </c>
    </row>
    <row r="7" spans="1:14" ht="16.5" thickBot="1" x14ac:dyDescent="0.3">
      <c r="A7" s="10" t="s">
        <v>7</v>
      </c>
      <c r="B7" s="12" t="s">
        <v>100</v>
      </c>
      <c r="C7" s="25">
        <v>0</v>
      </c>
      <c r="D7" s="24">
        <f t="shared" si="3"/>
        <v>0</v>
      </c>
      <c r="E7" s="67">
        <v>0.12569444444444444</v>
      </c>
      <c r="F7" s="24">
        <f t="shared" si="4"/>
        <v>4.0546594982078851E-3</v>
      </c>
      <c r="G7" s="76">
        <v>0</v>
      </c>
      <c r="H7" s="24">
        <f t="shared" si="0"/>
        <v>0</v>
      </c>
      <c r="I7" s="67">
        <v>0.14583333333333334</v>
      </c>
      <c r="J7" s="24">
        <f t="shared" si="5"/>
        <v>4.7043010752688174E-3</v>
      </c>
      <c r="K7" s="33">
        <f t="shared" si="6"/>
        <v>0.27152777777777781</v>
      </c>
      <c r="L7" s="8">
        <v>31</v>
      </c>
      <c r="M7" s="20" t="str">
        <f t="shared" si="1"/>
        <v>737:29:00</v>
      </c>
      <c r="N7" s="21">
        <f t="shared" si="2"/>
        <v>0.99124103942652331</v>
      </c>
    </row>
    <row r="8" spans="1:14" ht="16.5" thickBot="1" x14ac:dyDescent="0.3">
      <c r="A8" s="10" t="s">
        <v>9</v>
      </c>
      <c r="B8" s="12" t="s">
        <v>69</v>
      </c>
      <c r="C8" s="67">
        <v>0.39791666666666664</v>
      </c>
      <c r="D8" s="24">
        <f t="shared" si="3"/>
        <v>1.2836021505376343E-2</v>
      </c>
      <c r="E8" s="67">
        <v>4.3750000000000004E-2</v>
      </c>
      <c r="F8" s="24">
        <f t="shared" si="4"/>
        <v>1.4112903225806453E-3</v>
      </c>
      <c r="G8" s="67">
        <v>0.34305555555555556</v>
      </c>
      <c r="H8" s="24">
        <f t="shared" si="0"/>
        <v>1.1066308243727599E-2</v>
      </c>
      <c r="I8" s="67">
        <v>0.15069444444444444</v>
      </c>
      <c r="J8" s="24">
        <f t="shared" si="5"/>
        <v>4.8611111111111112E-3</v>
      </c>
      <c r="K8" s="33">
        <f t="shared" si="6"/>
        <v>0.93541666666666667</v>
      </c>
      <c r="L8" s="8">
        <v>31</v>
      </c>
      <c r="M8" s="20" t="str">
        <f t="shared" si="1"/>
        <v>721:33:00</v>
      </c>
      <c r="N8" s="21">
        <f t="shared" si="2"/>
        <v>0.96982526881720421</v>
      </c>
    </row>
    <row r="9" spans="1:14" ht="16.5" thickBot="1" x14ac:dyDescent="0.3">
      <c r="A9" s="10" t="s">
        <v>11</v>
      </c>
      <c r="B9" s="12" t="s">
        <v>70</v>
      </c>
      <c r="C9" s="67">
        <v>7.2916666666666671E-2</v>
      </c>
      <c r="D9" s="24">
        <f t="shared" si="3"/>
        <v>2.3521505376344087E-3</v>
      </c>
      <c r="E9" s="67">
        <v>0.1388888888888889</v>
      </c>
      <c r="F9" s="24">
        <f t="shared" si="4"/>
        <v>4.4802867383512543E-3</v>
      </c>
      <c r="G9" s="67">
        <v>1.0416666666666666E-2</v>
      </c>
      <c r="H9" s="24">
        <f t="shared" si="0"/>
        <v>3.3602150537634406E-4</v>
      </c>
      <c r="I9" s="67">
        <v>1.8055555555555557E-2</v>
      </c>
      <c r="J9" s="24">
        <f t="shared" si="5"/>
        <v>5.8243727598566314E-4</v>
      </c>
      <c r="K9" s="33">
        <f t="shared" si="6"/>
        <v>0.24027777777777778</v>
      </c>
      <c r="L9" s="8">
        <v>31</v>
      </c>
      <c r="M9" s="20" t="str">
        <f t="shared" si="1"/>
        <v>738:14:00</v>
      </c>
      <c r="N9" s="21">
        <f t="shared" si="2"/>
        <v>0.99224910394265231</v>
      </c>
    </row>
    <row r="10" spans="1:14" ht="16.5" thickBot="1" x14ac:dyDescent="0.3">
      <c r="A10" s="10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33">
        <f t="shared" si="6"/>
        <v>0</v>
      </c>
      <c r="L10" s="8">
        <v>31</v>
      </c>
      <c r="M10" s="20" t="str">
        <f t="shared" si="1"/>
        <v>744:00:00</v>
      </c>
      <c r="N10" s="21">
        <f t="shared" si="2"/>
        <v>1</v>
      </c>
    </row>
    <row r="11" spans="1:14" ht="16.5" thickBot="1" x14ac:dyDescent="0.3">
      <c r="A11" s="10" t="s">
        <v>15</v>
      </c>
      <c r="B11" s="12" t="s">
        <v>101</v>
      </c>
      <c r="C11" s="25">
        <v>0</v>
      </c>
      <c r="D11" s="24">
        <f t="shared" si="3"/>
        <v>0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76">
        <v>0</v>
      </c>
      <c r="J11" s="24">
        <f t="shared" si="5"/>
        <v>0</v>
      </c>
      <c r="K11" s="33">
        <f t="shared" si="6"/>
        <v>0</v>
      </c>
      <c r="L11" s="8">
        <v>31</v>
      </c>
      <c r="M11" s="20" t="str">
        <f t="shared" si="1"/>
        <v>744:00:00</v>
      </c>
      <c r="N11" s="21">
        <f t="shared" si="2"/>
        <v>1</v>
      </c>
    </row>
    <row r="12" spans="1:14" ht="16.5" thickBot="1" x14ac:dyDescent="0.3">
      <c r="A12" s="10" t="s">
        <v>17</v>
      </c>
      <c r="B12" s="12" t="s">
        <v>102</v>
      </c>
      <c r="C12" s="25">
        <v>0</v>
      </c>
      <c r="D12" s="24">
        <f t="shared" si="3"/>
        <v>0</v>
      </c>
      <c r="E12" s="25">
        <v>0</v>
      </c>
      <c r="F12" s="24">
        <f t="shared" si="4"/>
        <v>0</v>
      </c>
      <c r="G12" s="26">
        <v>0</v>
      </c>
      <c r="H12" s="24">
        <f t="shared" si="0"/>
        <v>0</v>
      </c>
      <c r="I12" s="25">
        <v>0</v>
      </c>
      <c r="J12" s="24">
        <f t="shared" si="5"/>
        <v>0</v>
      </c>
      <c r="K12" s="33">
        <f t="shared" si="6"/>
        <v>0</v>
      </c>
      <c r="L12" s="8">
        <v>31</v>
      </c>
      <c r="M12" s="20" t="str">
        <f t="shared" si="1"/>
        <v>744:00:00</v>
      </c>
      <c r="N12" s="21">
        <f t="shared" si="2"/>
        <v>1</v>
      </c>
    </row>
    <row r="13" spans="1:14" ht="16.5" thickBot="1" x14ac:dyDescent="0.3">
      <c r="A13" s="10" t="s">
        <v>50</v>
      </c>
      <c r="B13" s="12" t="s">
        <v>72</v>
      </c>
      <c r="C13" s="76">
        <v>0</v>
      </c>
      <c r="D13" s="24">
        <f t="shared" si="3"/>
        <v>0</v>
      </c>
      <c r="E13" s="25">
        <v>0</v>
      </c>
      <c r="F13" s="24">
        <f t="shared" si="4"/>
        <v>0</v>
      </c>
      <c r="G13" s="67">
        <v>2.0833333333333332E-2</v>
      </c>
      <c r="H13" s="24">
        <f t="shared" si="0"/>
        <v>6.7204301075268812E-4</v>
      </c>
      <c r="I13" s="25">
        <v>0</v>
      </c>
      <c r="J13" s="24">
        <f t="shared" si="5"/>
        <v>0</v>
      </c>
      <c r="K13" s="33">
        <f t="shared" si="6"/>
        <v>2.0833333333333332E-2</v>
      </c>
      <c r="L13" s="8">
        <v>31</v>
      </c>
      <c r="M13" s="20" t="str">
        <f t="shared" si="1"/>
        <v>743:30:00</v>
      </c>
      <c r="N13" s="21">
        <f t="shared" si="2"/>
        <v>0.99932795698924737</v>
      </c>
    </row>
    <row r="14" spans="1:14" ht="16.5" thickBot="1" x14ac:dyDescent="0.3">
      <c r="A14" s="10" t="s">
        <v>51</v>
      </c>
      <c r="B14" s="12" t="s">
        <v>73</v>
      </c>
      <c r="C14" s="67">
        <v>0.21319444444444441</v>
      </c>
      <c r="D14" s="24">
        <f t="shared" si="3"/>
        <v>6.8772401433691748E-3</v>
      </c>
      <c r="E14" s="25">
        <v>0</v>
      </c>
      <c r="F14" s="24">
        <f t="shared" si="4"/>
        <v>0</v>
      </c>
      <c r="G14" s="67">
        <v>0.63749999999999996</v>
      </c>
      <c r="H14" s="24">
        <f t="shared" si="0"/>
        <v>2.0564516129032255E-2</v>
      </c>
      <c r="I14" s="67">
        <v>4.1666666666666664E-2</v>
      </c>
      <c r="J14" s="24">
        <f t="shared" si="5"/>
        <v>1.3440860215053762E-3</v>
      </c>
      <c r="K14" s="33">
        <f t="shared" si="6"/>
        <v>0.89236111111111105</v>
      </c>
      <c r="L14" s="8">
        <v>31</v>
      </c>
      <c r="M14" s="20" t="str">
        <f t="shared" si="1"/>
        <v>722:35:00</v>
      </c>
      <c r="N14" s="21">
        <f t="shared" si="2"/>
        <v>0.97121415770609321</v>
      </c>
    </row>
    <row r="15" spans="1:14" ht="16.5" thickBot="1" x14ac:dyDescent="0.3">
      <c r="A15" s="10" t="s">
        <v>21</v>
      </c>
      <c r="B15" s="12" t="s">
        <v>74</v>
      </c>
      <c r="C15" s="67">
        <v>1.8749999999999999E-2</v>
      </c>
      <c r="D15" s="24">
        <f t="shared" si="3"/>
        <v>6.0483870967741938E-4</v>
      </c>
      <c r="E15" s="67">
        <v>1.0416666666666667</v>
      </c>
      <c r="F15" s="24">
        <f t="shared" si="4"/>
        <v>3.3602150537634413E-2</v>
      </c>
      <c r="G15" s="67">
        <v>0.33333333333333331</v>
      </c>
      <c r="H15" s="24">
        <f t="shared" si="0"/>
        <v>1.075268817204301E-2</v>
      </c>
      <c r="I15" s="25">
        <v>0</v>
      </c>
      <c r="J15" s="24">
        <f t="shared" si="5"/>
        <v>0</v>
      </c>
      <c r="K15" s="33">
        <f t="shared" si="6"/>
        <v>1.39375</v>
      </c>
      <c r="L15" s="8">
        <v>31</v>
      </c>
      <c r="M15" s="20" t="str">
        <f t="shared" si="1"/>
        <v>710:33:00</v>
      </c>
      <c r="N15" s="21">
        <f t="shared" si="2"/>
        <v>0.95504032258064508</v>
      </c>
    </row>
    <row r="16" spans="1:14" ht="16.5" thickBot="1" x14ac:dyDescent="0.3">
      <c r="A16" s="10" t="s">
        <v>23</v>
      </c>
      <c r="B16" s="12" t="s">
        <v>75</v>
      </c>
      <c r="C16" s="67">
        <v>5.9986111111111109</v>
      </c>
      <c r="D16" s="24">
        <f t="shared" si="3"/>
        <v>0.19350358422939068</v>
      </c>
      <c r="E16" s="67">
        <v>0.19791666666666666</v>
      </c>
      <c r="F16" s="24">
        <f t="shared" si="4"/>
        <v>6.3844086021505372E-3</v>
      </c>
      <c r="G16" s="67">
        <v>1.3479166666666664</v>
      </c>
      <c r="H16" s="24">
        <f t="shared" si="0"/>
        <v>4.3481182795698917E-2</v>
      </c>
      <c r="I16" s="76">
        <v>0</v>
      </c>
      <c r="J16" s="24">
        <f t="shared" si="5"/>
        <v>0</v>
      </c>
      <c r="K16" s="33">
        <f t="shared" si="6"/>
        <v>7.5444444444444443</v>
      </c>
      <c r="L16" s="8">
        <v>31</v>
      </c>
      <c r="M16" s="20" t="str">
        <f t="shared" si="1"/>
        <v>562:56:00</v>
      </c>
      <c r="N16" s="21">
        <f t="shared" si="2"/>
        <v>0.75663082437275975</v>
      </c>
    </row>
    <row r="17" spans="1:14" ht="16.5" thickBot="1" x14ac:dyDescent="0.3">
      <c r="A17" s="10" t="s">
        <v>25</v>
      </c>
      <c r="B17" s="12" t="s">
        <v>76</v>
      </c>
      <c r="C17" s="76">
        <v>0</v>
      </c>
      <c r="D17" s="24">
        <f t="shared" si="3"/>
        <v>0</v>
      </c>
      <c r="E17" s="25">
        <v>0</v>
      </c>
      <c r="F17" s="24">
        <f t="shared" si="4"/>
        <v>0</v>
      </c>
      <c r="G17" s="67">
        <v>7.6388888888888881E-2</v>
      </c>
      <c r="H17" s="24">
        <f t="shared" si="0"/>
        <v>2.4641577060931898E-3</v>
      </c>
      <c r="I17" s="67">
        <v>0.43611111111111112</v>
      </c>
      <c r="J17" s="24">
        <f t="shared" si="5"/>
        <v>1.4068100358422939E-2</v>
      </c>
      <c r="K17" s="33">
        <f t="shared" si="6"/>
        <v>0.51249999999999996</v>
      </c>
      <c r="L17" s="8">
        <v>31</v>
      </c>
      <c r="M17" s="20" t="str">
        <f t="shared" si="1"/>
        <v>731:42:00</v>
      </c>
      <c r="N17" s="21">
        <f t="shared" si="2"/>
        <v>0.98346774193548392</v>
      </c>
    </row>
    <row r="18" spans="1:14" ht="16.5" thickBot="1" x14ac:dyDescent="0.3">
      <c r="A18" s="10" t="s">
        <v>27</v>
      </c>
      <c r="B18" s="12" t="s">
        <v>77</v>
      </c>
      <c r="C18" s="25">
        <v>0</v>
      </c>
      <c r="D18" s="24">
        <f t="shared" si="3"/>
        <v>0</v>
      </c>
      <c r="E18" s="25">
        <v>0</v>
      </c>
      <c r="F18" s="24">
        <f t="shared" si="4"/>
        <v>0</v>
      </c>
      <c r="G18" s="26">
        <v>0</v>
      </c>
      <c r="H18" s="24">
        <f t="shared" si="0"/>
        <v>0</v>
      </c>
      <c r="I18" s="76">
        <v>0</v>
      </c>
      <c r="J18" s="24">
        <f t="shared" si="5"/>
        <v>0</v>
      </c>
      <c r="K18" s="33">
        <f t="shared" si="6"/>
        <v>0</v>
      </c>
      <c r="L18" s="8">
        <v>31</v>
      </c>
      <c r="M18" s="20" t="str">
        <f t="shared" si="1"/>
        <v>744:00:00</v>
      </c>
      <c r="N18" s="21">
        <f t="shared" si="2"/>
        <v>1</v>
      </c>
    </row>
    <row r="19" spans="1:14" ht="16.5" thickBot="1" x14ac:dyDescent="0.3">
      <c r="A19" s="10" t="s">
        <v>30</v>
      </c>
      <c r="B19" s="12" t="s">
        <v>103</v>
      </c>
      <c r="C19" s="67">
        <v>1.7361111111111112E-2</v>
      </c>
      <c r="D19" s="24">
        <f t="shared" si="3"/>
        <v>5.6003584229390678E-4</v>
      </c>
      <c r="E19" s="25">
        <v>0</v>
      </c>
      <c r="F19" s="24">
        <f t="shared" si="4"/>
        <v>0</v>
      </c>
      <c r="G19" s="67">
        <v>0.29930555555555555</v>
      </c>
      <c r="H19" s="24">
        <f t="shared" si="0"/>
        <v>9.655017921146954E-3</v>
      </c>
      <c r="I19" s="67">
        <v>1.7361111111111112E-2</v>
      </c>
      <c r="J19" s="24">
        <f t="shared" si="5"/>
        <v>5.6003584229390678E-4</v>
      </c>
      <c r="K19" s="33">
        <f t="shared" si="6"/>
        <v>0.33402777777777776</v>
      </c>
      <c r="L19" s="8">
        <v>31</v>
      </c>
      <c r="M19" s="20" t="str">
        <f t="shared" si="1"/>
        <v>735:59:00</v>
      </c>
      <c r="N19" s="21">
        <f t="shared" si="2"/>
        <v>0.9892249103942653</v>
      </c>
    </row>
    <row r="20" spans="1:14" ht="16.5" thickBot="1" x14ac:dyDescent="0.3">
      <c r="A20" s="10" t="s">
        <v>32</v>
      </c>
      <c r="B20" s="12" t="s">
        <v>78</v>
      </c>
      <c r="C20" s="25">
        <v>0</v>
      </c>
      <c r="D20" s="24">
        <f t="shared" si="3"/>
        <v>0</v>
      </c>
      <c r="E20" s="67">
        <v>2.0833333333333332E-2</v>
      </c>
      <c r="F20" s="24">
        <f t="shared" si="4"/>
        <v>6.7204301075268812E-4</v>
      </c>
      <c r="G20" s="26">
        <v>0</v>
      </c>
      <c r="H20" s="24">
        <f t="shared" si="0"/>
        <v>0</v>
      </c>
      <c r="I20" s="67">
        <v>0.42361111111111105</v>
      </c>
      <c r="J20" s="24">
        <f t="shared" si="5"/>
        <v>1.3664874551971325E-2</v>
      </c>
      <c r="K20" s="33">
        <f t="shared" si="6"/>
        <v>0.44444444444444436</v>
      </c>
      <c r="L20" s="8">
        <v>31</v>
      </c>
      <c r="M20" s="20" t="str">
        <f t="shared" si="1"/>
        <v>733:20:00</v>
      </c>
      <c r="N20" s="21">
        <f t="shared" si="2"/>
        <v>0.98566308243727607</v>
      </c>
    </row>
    <row r="21" spans="1:14" ht="16.5" thickBot="1" x14ac:dyDescent="0.3">
      <c r="A21" s="10" t="s">
        <v>34</v>
      </c>
      <c r="B21" s="12" t="s">
        <v>79</v>
      </c>
      <c r="C21" s="76">
        <v>0</v>
      </c>
      <c r="D21" s="24">
        <f t="shared" si="3"/>
        <v>0</v>
      </c>
      <c r="E21" s="25">
        <v>0</v>
      </c>
      <c r="F21" s="24">
        <f t="shared" si="4"/>
        <v>0</v>
      </c>
      <c r="G21" s="76">
        <v>0</v>
      </c>
      <c r="H21" s="24">
        <f t="shared" si="0"/>
        <v>0</v>
      </c>
      <c r="I21" s="67">
        <v>0.72916666666666663</v>
      </c>
      <c r="J21" s="24">
        <f t="shared" si="5"/>
        <v>2.3521505376344086E-2</v>
      </c>
      <c r="K21" s="33">
        <f t="shared" si="6"/>
        <v>0.72916666666666663</v>
      </c>
      <c r="L21" s="8">
        <v>31</v>
      </c>
      <c r="M21" s="20" t="str">
        <f t="shared" si="1"/>
        <v>726:30:00</v>
      </c>
      <c r="N21" s="21">
        <f t="shared" si="2"/>
        <v>0.97647849462365588</v>
      </c>
    </row>
    <row r="22" spans="1:14" ht="16.5" thickBot="1" x14ac:dyDescent="0.3">
      <c r="A22" s="10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33">
        <f t="shared" si="6"/>
        <v>0</v>
      </c>
      <c r="L22" s="8">
        <v>31</v>
      </c>
      <c r="M22" s="20" t="str">
        <f t="shared" si="1"/>
        <v>744:00:00</v>
      </c>
      <c r="N22" s="21">
        <f t="shared" si="2"/>
        <v>1</v>
      </c>
    </row>
    <row r="23" spans="1:14" ht="16.5" thickBot="1" x14ac:dyDescent="0.3">
      <c r="A23" s="10" t="s">
        <v>38</v>
      </c>
      <c r="B23" s="12" t="s">
        <v>81</v>
      </c>
      <c r="C23" s="76">
        <v>0</v>
      </c>
      <c r="D23" s="24">
        <f t="shared" si="3"/>
        <v>0</v>
      </c>
      <c r="E23" s="25">
        <v>0</v>
      </c>
      <c r="F23" s="24">
        <f t="shared" si="4"/>
        <v>0</v>
      </c>
      <c r="G23" s="67">
        <v>4.5138888888888888E-2</v>
      </c>
      <c r="H23" s="24">
        <f t="shared" si="0"/>
        <v>1.4560931899641578E-3</v>
      </c>
      <c r="I23" s="67">
        <v>7.9861111111111105E-2</v>
      </c>
      <c r="J23" s="24">
        <f t="shared" si="5"/>
        <v>2.5761648745519709E-3</v>
      </c>
      <c r="K23" s="33">
        <f t="shared" si="6"/>
        <v>0.125</v>
      </c>
      <c r="L23" s="8">
        <v>31</v>
      </c>
      <c r="M23" s="20" t="str">
        <f t="shared" si="1"/>
        <v>741:00:00</v>
      </c>
      <c r="N23" s="21">
        <f t="shared" si="2"/>
        <v>0.99596774193548387</v>
      </c>
    </row>
    <row r="24" spans="1:14" ht="16.5" thickBot="1" x14ac:dyDescent="0.3">
      <c r="A24" s="10" t="s">
        <v>40</v>
      </c>
      <c r="B24" s="12" t="s">
        <v>82</v>
      </c>
      <c r="C24" s="25">
        <v>0</v>
      </c>
      <c r="D24" s="24">
        <f t="shared" si="3"/>
        <v>0</v>
      </c>
      <c r="E24" s="67">
        <v>1.3888888888888888E-2</v>
      </c>
      <c r="F24" s="24">
        <f t="shared" si="4"/>
        <v>4.4802867383512545E-4</v>
      </c>
      <c r="G24" s="67">
        <v>6.25E-2</v>
      </c>
      <c r="H24" s="24">
        <f t="shared" si="0"/>
        <v>2.0161290322580645E-3</v>
      </c>
      <c r="I24" s="25">
        <v>0</v>
      </c>
      <c r="J24" s="24">
        <f t="shared" si="5"/>
        <v>0</v>
      </c>
      <c r="K24" s="33">
        <f t="shared" si="6"/>
        <v>7.6388888888888895E-2</v>
      </c>
      <c r="L24" s="8">
        <v>31</v>
      </c>
      <c r="M24" s="20" t="str">
        <f t="shared" si="1"/>
        <v>742:10:00</v>
      </c>
      <c r="N24" s="21">
        <f t="shared" si="2"/>
        <v>0.99753584229390679</v>
      </c>
    </row>
    <row r="25" spans="1:14" ht="16.5" thickBot="1" x14ac:dyDescent="0.3">
      <c r="A25" s="12" t="s">
        <v>42</v>
      </c>
      <c r="B25" s="73"/>
      <c r="C25" s="26">
        <f>SUM(C3:C24)</f>
        <v>8.6770833333333321</v>
      </c>
      <c r="D25" s="24">
        <f t="shared" ref="D25" si="7">SUM(C25/L25)</f>
        <v>1.2722996089931573E-2</v>
      </c>
      <c r="E25" s="26">
        <f>SUM(E3:E24)</f>
        <v>4.1215277777777786</v>
      </c>
      <c r="F25" s="24">
        <f t="shared" ref="F25" si="8">SUM(E25/L25)</f>
        <v>6.0432958618442502E-3</v>
      </c>
      <c r="G25" s="26">
        <f>SUM(G3:G24)</f>
        <v>3.6798611111111108</v>
      </c>
      <c r="H25" s="24">
        <f t="shared" ref="H25" si="9">SUM(G25/L25)</f>
        <v>5.3956907787552945E-3</v>
      </c>
      <c r="I25" s="26">
        <f>SUM(I3:I24)</f>
        <v>4.4770833333333337</v>
      </c>
      <c r="J25" s="24">
        <f t="shared" ref="J25" si="10">SUM(I25/L25)</f>
        <v>6.5646383186705771E-3</v>
      </c>
      <c r="K25" s="33">
        <f>SUM(K3:K24)</f>
        <v>20.955555555555552</v>
      </c>
      <c r="L25" s="8">
        <f>SUM(L3:L24)</f>
        <v>682</v>
      </c>
      <c r="M25" s="20">
        <f xml:space="preserve"> SUM(L25-K25)</f>
        <v>661.04444444444448</v>
      </c>
      <c r="N25" s="96">
        <f>SUM(M25/L25)</f>
        <v>0.96927337895079835</v>
      </c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67">
        <v>5.6631944444444455</v>
      </c>
      <c r="D31" s="24">
        <f>SUM(C31/L31)</f>
        <v>0.18268369175627244</v>
      </c>
      <c r="E31" s="67">
        <v>0.5</v>
      </c>
      <c r="F31" s="24">
        <f>SUM(E31/L31)</f>
        <v>1.6129032258064516E-2</v>
      </c>
      <c r="G31" s="26">
        <v>0</v>
      </c>
      <c r="H31" s="24">
        <f>SUM(G31/L31)</f>
        <v>0</v>
      </c>
      <c r="I31" s="26">
        <v>0</v>
      </c>
      <c r="J31" s="24">
        <f>SUM(I31/L31)</f>
        <v>0</v>
      </c>
      <c r="K31" s="33">
        <f>SUM(C31+E31+G31+I31)</f>
        <v>6.1631944444444455</v>
      </c>
      <c r="L31" s="33">
        <v>31</v>
      </c>
      <c r="M31" s="33">
        <f>L31-K31</f>
        <v>24.836805555555554</v>
      </c>
      <c r="N31" s="34">
        <f>SUM(M31/L31)</f>
        <v>0.80118727598566297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5" sqref="P5"/>
    </sheetView>
  </sheetViews>
  <sheetFormatPr defaultRowHeight="12.75" x14ac:dyDescent="0.2"/>
  <cols>
    <col min="1" max="1" width="25.140625" customWidth="1"/>
    <col min="2" max="2" width="8.7109375" customWidth="1"/>
    <col min="3" max="3" width="11.85546875" customWidth="1"/>
    <col min="4" max="6" width="10.7109375" customWidth="1"/>
    <col min="7" max="7" width="11.28515625" customWidth="1"/>
    <col min="8" max="10" width="10.7109375" customWidth="1"/>
    <col min="11" max="11" width="17.7109375" customWidth="1"/>
    <col min="12" max="12" width="16.140625" customWidth="1"/>
    <col min="13" max="13" width="16" customWidth="1"/>
    <col min="14" max="14" width="10.7109375" customWidth="1"/>
  </cols>
  <sheetData>
    <row r="1" spans="1:16" ht="50.1" customHeight="1" x14ac:dyDescent="0.25">
      <c r="A1" s="127" t="s">
        <v>92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28"/>
    </row>
    <row r="2" spans="1:16" ht="16.5" customHeight="1" thickBot="1" x14ac:dyDescent="0.25">
      <c r="A2" s="128"/>
      <c r="B2" s="128"/>
      <c r="C2" s="29" t="s">
        <v>47</v>
      </c>
      <c r="D2" s="29" t="s">
        <v>48</v>
      </c>
      <c r="E2" s="29" t="s">
        <v>47</v>
      </c>
      <c r="F2" s="29" t="s">
        <v>48</v>
      </c>
      <c r="G2" s="29" t="s">
        <v>47</v>
      </c>
      <c r="H2" s="29" t="s">
        <v>48</v>
      </c>
      <c r="I2" s="29" t="s">
        <v>47</v>
      </c>
      <c r="J2" s="29" t="s">
        <v>48</v>
      </c>
      <c r="K2" s="126"/>
      <c r="L2" s="30"/>
      <c r="M2" s="27"/>
      <c r="N2" s="31"/>
    </row>
    <row r="3" spans="1:16" ht="16.5" thickBot="1" x14ac:dyDescent="0.3">
      <c r="A3" s="32" t="s">
        <v>0</v>
      </c>
      <c r="B3" s="12" t="s">
        <v>67</v>
      </c>
      <c r="C3" s="67">
        <v>1.2916666666666667</v>
      </c>
      <c r="D3" s="24">
        <f>SUM(C3/L3)</f>
        <v>4.3055555555555555E-2</v>
      </c>
      <c r="E3" s="67">
        <v>0.27499999999999997</v>
      </c>
      <c r="F3" s="24">
        <f>SUM(E3/L3)</f>
        <v>9.166666666666665E-3</v>
      </c>
      <c r="G3" s="67">
        <v>0.42708333333333337</v>
      </c>
      <c r="H3" s="24">
        <f t="shared" ref="H3:H24" si="0">SUM(G3/L3)</f>
        <v>1.4236111111111113E-2</v>
      </c>
      <c r="I3" s="67">
        <v>1.375</v>
      </c>
      <c r="J3" s="24">
        <f>SUM(I3/L3)</f>
        <v>4.583333333333333E-2</v>
      </c>
      <c r="K3" s="33">
        <f>SUM(C3+E3+G3+I3)</f>
        <v>3.3687499999999999</v>
      </c>
      <c r="L3" s="33">
        <v>30</v>
      </c>
      <c r="M3" s="33" t="str">
        <f t="shared" ref="M3:M24" si="1" xml:space="preserve"> TEXT(L3-K3, "[H]:MM:SS")</f>
        <v>639:09:00</v>
      </c>
      <c r="N3" s="34">
        <f t="shared" ref="N3:N25" si="2">SUM(M3/L3)</f>
        <v>0.88770833333333321</v>
      </c>
    </row>
    <row r="4" spans="1:16" ht="16.5" thickBot="1" x14ac:dyDescent="0.3">
      <c r="A4" s="32" t="s">
        <v>2</v>
      </c>
      <c r="B4" s="12" t="s">
        <v>98</v>
      </c>
      <c r="C4" s="76">
        <v>0</v>
      </c>
      <c r="D4" s="24">
        <f t="shared" ref="D4:D24" si="3">SUM(C4/L4)</f>
        <v>0</v>
      </c>
      <c r="E4" s="76">
        <v>0</v>
      </c>
      <c r="F4" s="24">
        <f t="shared" ref="F4:F24" si="4">SUM(E4/L4)</f>
        <v>0</v>
      </c>
      <c r="G4" s="76">
        <v>0</v>
      </c>
      <c r="H4" s="24">
        <f t="shared" si="0"/>
        <v>0</v>
      </c>
      <c r="I4" s="67">
        <v>0.39791666666666664</v>
      </c>
      <c r="J4" s="24">
        <f t="shared" ref="J4:J24" si="5">SUM(I4/L4)</f>
        <v>1.3263888888888888E-2</v>
      </c>
      <c r="K4" s="33">
        <f t="shared" ref="K4:K25" si="6">SUM(C4+E4+G4+I4)</f>
        <v>0.39791666666666664</v>
      </c>
      <c r="L4" s="33">
        <v>30</v>
      </c>
      <c r="M4" s="33" t="str">
        <f t="shared" si="1"/>
        <v>710:27:00</v>
      </c>
      <c r="N4" s="34">
        <f t="shared" si="2"/>
        <v>0.98673611111111126</v>
      </c>
    </row>
    <row r="5" spans="1:16" ht="16.5" thickBot="1" x14ac:dyDescent="0.3">
      <c r="A5" s="32" t="s">
        <v>49</v>
      </c>
      <c r="B5" s="12" t="s">
        <v>68</v>
      </c>
      <c r="C5" s="76">
        <v>0</v>
      </c>
      <c r="D5" s="24">
        <f t="shared" si="3"/>
        <v>0</v>
      </c>
      <c r="E5" s="25">
        <v>0</v>
      </c>
      <c r="F5" s="24">
        <f t="shared" si="4"/>
        <v>0</v>
      </c>
      <c r="G5" s="76">
        <v>0</v>
      </c>
      <c r="H5" s="24">
        <f t="shared" si="0"/>
        <v>0</v>
      </c>
      <c r="I5" s="67">
        <v>3.3333333333333333E-2</v>
      </c>
      <c r="J5" s="24">
        <f t="shared" si="5"/>
        <v>1.1111111111111111E-3</v>
      </c>
      <c r="K5" s="33">
        <f t="shared" si="6"/>
        <v>3.3333333333333333E-2</v>
      </c>
      <c r="L5" s="33">
        <v>30</v>
      </c>
      <c r="M5" s="33" t="str">
        <f t="shared" si="1"/>
        <v>719:12:00</v>
      </c>
      <c r="N5" s="34">
        <f t="shared" si="2"/>
        <v>0.99888888888888894</v>
      </c>
      <c r="P5" t="s">
        <v>104</v>
      </c>
    </row>
    <row r="6" spans="1:16" ht="16.5" thickBot="1" x14ac:dyDescent="0.3">
      <c r="A6" s="32" t="s">
        <v>5</v>
      </c>
      <c r="B6" s="12" t="s">
        <v>99</v>
      </c>
      <c r="C6" s="76">
        <v>0</v>
      </c>
      <c r="D6" s="24">
        <f t="shared" si="3"/>
        <v>0</v>
      </c>
      <c r="E6" s="25">
        <v>0</v>
      </c>
      <c r="F6" s="24">
        <f t="shared" si="4"/>
        <v>0</v>
      </c>
      <c r="G6" s="26">
        <v>0</v>
      </c>
      <c r="H6" s="24">
        <f t="shared" si="0"/>
        <v>0</v>
      </c>
      <c r="I6" s="76">
        <v>0</v>
      </c>
      <c r="J6" s="24">
        <f t="shared" si="5"/>
        <v>0</v>
      </c>
      <c r="K6" s="33">
        <f t="shared" si="6"/>
        <v>0</v>
      </c>
      <c r="L6" s="33">
        <v>30</v>
      </c>
      <c r="M6" s="33" t="str">
        <f t="shared" si="1"/>
        <v>720:00:00</v>
      </c>
      <c r="N6" s="34">
        <f t="shared" si="2"/>
        <v>1</v>
      </c>
    </row>
    <row r="7" spans="1:16" ht="16.5" thickBot="1" x14ac:dyDescent="0.3">
      <c r="A7" s="32" t="s">
        <v>7</v>
      </c>
      <c r="B7" s="12" t="s">
        <v>100</v>
      </c>
      <c r="C7" s="25">
        <v>0</v>
      </c>
      <c r="D7" s="24">
        <f t="shared" si="3"/>
        <v>0</v>
      </c>
      <c r="E7" s="76">
        <v>0</v>
      </c>
      <c r="F7" s="24">
        <f t="shared" si="4"/>
        <v>0</v>
      </c>
      <c r="G7" s="76">
        <v>0</v>
      </c>
      <c r="H7" s="24">
        <f t="shared" si="0"/>
        <v>0</v>
      </c>
      <c r="I7" s="67">
        <v>4.1666666666666664E-2</v>
      </c>
      <c r="J7" s="24">
        <f t="shared" si="5"/>
        <v>1.3888888888888887E-3</v>
      </c>
      <c r="K7" s="33">
        <f t="shared" si="6"/>
        <v>4.1666666666666664E-2</v>
      </c>
      <c r="L7" s="33">
        <v>30</v>
      </c>
      <c r="M7" s="33" t="str">
        <f t="shared" si="1"/>
        <v>719:00:00</v>
      </c>
      <c r="N7" s="34">
        <f t="shared" si="2"/>
        <v>0.99861111111111112</v>
      </c>
    </row>
    <row r="8" spans="1:16" ht="16.5" thickBot="1" x14ac:dyDescent="0.3">
      <c r="A8" s="32" t="s">
        <v>9</v>
      </c>
      <c r="B8" s="12" t="s">
        <v>69</v>
      </c>
      <c r="C8" s="67">
        <v>6.5972222222222224E-2</v>
      </c>
      <c r="D8" s="24">
        <f t="shared" si="3"/>
        <v>2.1990740740740742E-3</v>
      </c>
      <c r="E8" s="76">
        <v>0</v>
      </c>
      <c r="F8" s="24">
        <f t="shared" si="4"/>
        <v>0</v>
      </c>
      <c r="G8" s="76">
        <v>0</v>
      </c>
      <c r="H8" s="24">
        <f t="shared" si="0"/>
        <v>0</v>
      </c>
      <c r="I8" s="76">
        <v>0</v>
      </c>
      <c r="J8" s="24">
        <f t="shared" si="5"/>
        <v>0</v>
      </c>
      <c r="K8" s="33">
        <f t="shared" si="6"/>
        <v>6.5972222222222224E-2</v>
      </c>
      <c r="L8" s="33">
        <v>30</v>
      </c>
      <c r="M8" s="33" t="str">
        <f t="shared" si="1"/>
        <v>718:25:00</v>
      </c>
      <c r="N8" s="34">
        <f t="shared" si="2"/>
        <v>0.99780092592592584</v>
      </c>
    </row>
    <row r="9" spans="1:16" ht="16.5" thickBot="1" x14ac:dyDescent="0.3">
      <c r="A9" s="32" t="s">
        <v>11</v>
      </c>
      <c r="B9" s="12" t="s">
        <v>70</v>
      </c>
      <c r="C9" s="76">
        <v>0</v>
      </c>
      <c r="D9" s="24">
        <f t="shared" si="3"/>
        <v>0</v>
      </c>
      <c r="E9" s="67">
        <v>0.30555555555555558</v>
      </c>
      <c r="F9" s="24">
        <f t="shared" si="4"/>
        <v>1.0185185185185186E-2</v>
      </c>
      <c r="G9" s="67">
        <v>3.2638888888888891E-2</v>
      </c>
      <c r="H9" s="24">
        <f t="shared" si="0"/>
        <v>1.0879629629629631E-3</v>
      </c>
      <c r="I9" s="67">
        <v>0.13194444444444445</v>
      </c>
      <c r="J9" s="24">
        <f t="shared" si="5"/>
        <v>4.3981481481481484E-3</v>
      </c>
      <c r="K9" s="33">
        <f t="shared" si="6"/>
        <v>0.47013888888888888</v>
      </c>
      <c r="L9" s="33">
        <v>30</v>
      </c>
      <c r="M9" s="33" t="str">
        <f t="shared" si="1"/>
        <v>708:43:00</v>
      </c>
      <c r="N9" s="34">
        <f t="shared" si="2"/>
        <v>0.98432870370370373</v>
      </c>
    </row>
    <row r="10" spans="1:16" ht="16.5" thickBot="1" x14ac:dyDescent="0.3">
      <c r="A10" s="32" t="s">
        <v>13</v>
      </c>
      <c r="B10" s="12" t="s">
        <v>71</v>
      </c>
      <c r="C10" s="25">
        <v>0</v>
      </c>
      <c r="D10" s="24">
        <f t="shared" si="3"/>
        <v>0</v>
      </c>
      <c r="E10" s="25">
        <v>0</v>
      </c>
      <c r="F10" s="24">
        <f t="shared" si="4"/>
        <v>0</v>
      </c>
      <c r="G10" s="26">
        <v>0</v>
      </c>
      <c r="H10" s="24">
        <f t="shared" si="0"/>
        <v>0</v>
      </c>
      <c r="I10" s="25">
        <v>0</v>
      </c>
      <c r="J10" s="24">
        <f t="shared" si="5"/>
        <v>0</v>
      </c>
      <c r="K10" s="33">
        <f t="shared" si="6"/>
        <v>0</v>
      </c>
      <c r="L10" s="33">
        <v>30</v>
      </c>
      <c r="M10" s="33" t="str">
        <f t="shared" si="1"/>
        <v>720:00:00</v>
      </c>
      <c r="N10" s="34">
        <f t="shared" si="2"/>
        <v>1</v>
      </c>
    </row>
    <row r="11" spans="1:16" ht="16.5" thickBot="1" x14ac:dyDescent="0.3">
      <c r="A11" s="32" t="s">
        <v>15</v>
      </c>
      <c r="B11" s="12" t="s">
        <v>101</v>
      </c>
      <c r="C11" s="67">
        <v>9.0277777777777776E-2</v>
      </c>
      <c r="D11" s="24">
        <f t="shared" si="3"/>
        <v>3.0092592592592593E-3</v>
      </c>
      <c r="E11" s="76">
        <v>0</v>
      </c>
      <c r="F11" s="24">
        <f t="shared" si="4"/>
        <v>0</v>
      </c>
      <c r="G11" s="26">
        <v>0</v>
      </c>
      <c r="H11" s="24">
        <f t="shared" si="0"/>
        <v>0</v>
      </c>
      <c r="I11" s="25">
        <v>0</v>
      </c>
      <c r="J11" s="24">
        <f t="shared" si="5"/>
        <v>0</v>
      </c>
      <c r="K11" s="33">
        <f t="shared" si="6"/>
        <v>9.0277777777777776E-2</v>
      </c>
      <c r="L11" s="33">
        <v>30</v>
      </c>
      <c r="M11" s="33" t="str">
        <f t="shared" si="1"/>
        <v>717:50:00</v>
      </c>
      <c r="N11" s="34">
        <f t="shared" si="2"/>
        <v>0.99699074074074079</v>
      </c>
    </row>
    <row r="12" spans="1:16" ht="16.5" thickBot="1" x14ac:dyDescent="0.3">
      <c r="A12" s="32" t="s">
        <v>17</v>
      </c>
      <c r="B12" s="12" t="s">
        <v>102</v>
      </c>
      <c r="C12" s="25">
        <v>0</v>
      </c>
      <c r="D12" s="24">
        <f t="shared" si="3"/>
        <v>0</v>
      </c>
      <c r="E12" s="25">
        <v>0</v>
      </c>
      <c r="F12" s="24">
        <f t="shared" si="4"/>
        <v>0</v>
      </c>
      <c r="G12" s="26">
        <v>0</v>
      </c>
      <c r="H12" s="24">
        <f t="shared" si="0"/>
        <v>0</v>
      </c>
      <c r="I12" s="25">
        <v>0</v>
      </c>
      <c r="J12" s="24">
        <f t="shared" si="5"/>
        <v>0</v>
      </c>
      <c r="K12" s="33">
        <f t="shared" si="6"/>
        <v>0</v>
      </c>
      <c r="L12" s="33">
        <v>30</v>
      </c>
      <c r="M12" s="33" t="str">
        <f t="shared" si="1"/>
        <v>720:00:00</v>
      </c>
      <c r="N12" s="34">
        <f t="shared" si="2"/>
        <v>1</v>
      </c>
    </row>
    <row r="13" spans="1:16" ht="16.5" thickBot="1" x14ac:dyDescent="0.3">
      <c r="A13" s="32" t="s">
        <v>50</v>
      </c>
      <c r="B13" s="12" t="s">
        <v>72</v>
      </c>
      <c r="C13" s="25">
        <v>0</v>
      </c>
      <c r="D13" s="24">
        <f t="shared" si="3"/>
        <v>0</v>
      </c>
      <c r="E13" s="76">
        <v>0</v>
      </c>
      <c r="F13" s="24">
        <f t="shared" si="4"/>
        <v>0</v>
      </c>
      <c r="G13" s="67">
        <v>0.29166666666666663</v>
      </c>
      <c r="H13" s="24">
        <f t="shared" si="0"/>
        <v>9.7222222222222206E-3</v>
      </c>
      <c r="I13" s="25">
        <v>0</v>
      </c>
      <c r="J13" s="24">
        <f t="shared" si="5"/>
        <v>0</v>
      </c>
      <c r="K13" s="33">
        <f t="shared" si="6"/>
        <v>0.29166666666666663</v>
      </c>
      <c r="L13" s="33">
        <v>30</v>
      </c>
      <c r="M13" s="33" t="str">
        <f t="shared" si="1"/>
        <v>713:00:00</v>
      </c>
      <c r="N13" s="34">
        <f t="shared" si="2"/>
        <v>0.9902777777777777</v>
      </c>
    </row>
    <row r="14" spans="1:16" ht="16.5" thickBot="1" x14ac:dyDescent="0.3">
      <c r="A14" s="32" t="s">
        <v>51</v>
      </c>
      <c r="B14" s="12" t="s">
        <v>73</v>
      </c>
      <c r="C14" s="67">
        <v>0.15555555555555556</v>
      </c>
      <c r="D14" s="24">
        <f t="shared" si="3"/>
        <v>5.185185185185185E-3</v>
      </c>
      <c r="E14" s="67">
        <v>4.1666666666666664E-2</v>
      </c>
      <c r="F14" s="24">
        <f t="shared" si="4"/>
        <v>1.3888888888888887E-3</v>
      </c>
      <c r="G14" s="67">
        <v>0.82986111111111105</v>
      </c>
      <c r="H14" s="24">
        <f t="shared" si="0"/>
        <v>2.7662037037037034E-2</v>
      </c>
      <c r="I14" s="25">
        <v>0</v>
      </c>
      <c r="J14" s="24">
        <f t="shared" si="5"/>
        <v>0</v>
      </c>
      <c r="K14" s="33">
        <f t="shared" si="6"/>
        <v>1.0270833333333333</v>
      </c>
      <c r="L14" s="33">
        <v>30</v>
      </c>
      <c r="M14" s="33" t="str">
        <f t="shared" si="1"/>
        <v>695:21:00</v>
      </c>
      <c r="N14" s="34">
        <f t="shared" si="2"/>
        <v>0.96576388888888887</v>
      </c>
    </row>
    <row r="15" spans="1:16" ht="16.5" thickBot="1" x14ac:dyDescent="0.3">
      <c r="A15" s="32" t="s">
        <v>21</v>
      </c>
      <c r="B15" s="12" t="s">
        <v>74</v>
      </c>
      <c r="C15" s="67">
        <v>6.25E-2</v>
      </c>
      <c r="D15" s="24">
        <f t="shared" si="3"/>
        <v>2.0833333333333333E-3</v>
      </c>
      <c r="E15" s="76">
        <v>0</v>
      </c>
      <c r="F15" s="24">
        <f t="shared" si="4"/>
        <v>0</v>
      </c>
      <c r="G15" s="67">
        <v>0.46875000000000006</v>
      </c>
      <c r="H15" s="24">
        <f t="shared" si="0"/>
        <v>1.5625000000000003E-2</v>
      </c>
      <c r="I15" s="25">
        <v>0</v>
      </c>
      <c r="J15" s="24">
        <f t="shared" si="5"/>
        <v>0</v>
      </c>
      <c r="K15" s="33">
        <f t="shared" si="6"/>
        <v>0.53125</v>
      </c>
      <c r="L15" s="33">
        <v>30</v>
      </c>
      <c r="M15" s="33" t="str">
        <f t="shared" si="1"/>
        <v>707:15:00</v>
      </c>
      <c r="N15" s="34">
        <f t="shared" si="2"/>
        <v>0.98229166666666667</v>
      </c>
    </row>
    <row r="16" spans="1:16" ht="16.5" thickBot="1" x14ac:dyDescent="0.3">
      <c r="A16" s="32" t="s">
        <v>23</v>
      </c>
      <c r="B16" s="12" t="s">
        <v>75</v>
      </c>
      <c r="C16" s="67">
        <v>5.0604166666666659</v>
      </c>
      <c r="D16" s="24">
        <f t="shared" si="3"/>
        <v>0.16868055555555553</v>
      </c>
      <c r="E16" s="67">
        <v>0.40625</v>
      </c>
      <c r="F16" s="24">
        <f t="shared" si="4"/>
        <v>1.3541666666666667E-2</v>
      </c>
      <c r="G16" s="67">
        <v>1.1472222222222224</v>
      </c>
      <c r="H16" s="24">
        <f t="shared" si="0"/>
        <v>3.8240740740740749E-2</v>
      </c>
      <c r="I16" s="67">
        <v>0.20902777777777776</v>
      </c>
      <c r="J16" s="24">
        <f t="shared" si="5"/>
        <v>6.9675925925925921E-3</v>
      </c>
      <c r="K16" s="33">
        <f t="shared" si="6"/>
        <v>6.8229166666666661</v>
      </c>
      <c r="L16" s="33">
        <v>30</v>
      </c>
      <c r="M16" s="33" t="str">
        <f t="shared" si="1"/>
        <v>556:15:00</v>
      </c>
      <c r="N16" s="34">
        <f t="shared" si="2"/>
        <v>0.77256944444444442</v>
      </c>
    </row>
    <row r="17" spans="1:14" ht="16.5" thickBot="1" x14ac:dyDescent="0.3">
      <c r="A17" s="32" t="s">
        <v>25</v>
      </c>
      <c r="B17" s="12" t="s">
        <v>76</v>
      </c>
      <c r="C17" s="76">
        <v>0</v>
      </c>
      <c r="D17" s="24">
        <f t="shared" si="3"/>
        <v>0</v>
      </c>
      <c r="E17" s="25">
        <v>0</v>
      </c>
      <c r="F17" s="24">
        <f t="shared" si="4"/>
        <v>0</v>
      </c>
      <c r="G17" s="76">
        <v>0</v>
      </c>
      <c r="H17" s="24">
        <f t="shared" si="0"/>
        <v>0</v>
      </c>
      <c r="I17" s="76">
        <v>0</v>
      </c>
      <c r="J17" s="24">
        <f t="shared" si="5"/>
        <v>0</v>
      </c>
      <c r="K17" s="33">
        <f t="shared" si="6"/>
        <v>0</v>
      </c>
      <c r="L17" s="33">
        <v>30</v>
      </c>
      <c r="M17" s="33" t="str">
        <f t="shared" si="1"/>
        <v>720:00:00</v>
      </c>
      <c r="N17" s="34">
        <f t="shared" si="2"/>
        <v>1</v>
      </c>
    </row>
    <row r="18" spans="1:14" ht="16.5" thickBot="1" x14ac:dyDescent="0.3">
      <c r="A18" s="32" t="s">
        <v>27</v>
      </c>
      <c r="B18" s="12" t="s">
        <v>77</v>
      </c>
      <c r="C18" s="25">
        <v>0</v>
      </c>
      <c r="D18" s="24">
        <f t="shared" si="3"/>
        <v>0</v>
      </c>
      <c r="E18" s="25">
        <v>0</v>
      </c>
      <c r="F18" s="24">
        <f t="shared" si="4"/>
        <v>0</v>
      </c>
      <c r="G18" s="26">
        <v>0</v>
      </c>
      <c r="H18" s="24">
        <f t="shared" si="0"/>
        <v>0</v>
      </c>
      <c r="I18" s="67">
        <v>0.125</v>
      </c>
      <c r="J18" s="24">
        <f t="shared" si="5"/>
        <v>4.1666666666666666E-3</v>
      </c>
      <c r="K18" s="33">
        <f t="shared" si="6"/>
        <v>0.125</v>
      </c>
      <c r="L18" s="33">
        <v>30</v>
      </c>
      <c r="M18" s="33" t="str">
        <f t="shared" si="1"/>
        <v>717:00:00</v>
      </c>
      <c r="N18" s="34">
        <f t="shared" si="2"/>
        <v>0.99583333333333335</v>
      </c>
    </row>
    <row r="19" spans="1:14" ht="16.5" thickBot="1" x14ac:dyDescent="0.3">
      <c r="A19" s="32" t="s">
        <v>30</v>
      </c>
      <c r="B19" s="12" t="s">
        <v>103</v>
      </c>
      <c r="C19" s="67">
        <v>6.8749999999999992E-2</v>
      </c>
      <c r="D19" s="24">
        <f t="shared" si="3"/>
        <v>2.2916666666666662E-3</v>
      </c>
      <c r="E19" s="25">
        <v>0</v>
      </c>
      <c r="F19" s="24">
        <f t="shared" si="4"/>
        <v>0</v>
      </c>
      <c r="G19" s="67">
        <v>0.29722222222222222</v>
      </c>
      <c r="H19" s="24">
        <f t="shared" si="0"/>
        <v>9.9074074074074082E-3</v>
      </c>
      <c r="I19" s="67">
        <v>0.39097222222222217</v>
      </c>
      <c r="J19" s="24">
        <f t="shared" si="5"/>
        <v>1.3032407407407406E-2</v>
      </c>
      <c r="K19" s="33">
        <f t="shared" si="6"/>
        <v>0.75694444444444442</v>
      </c>
      <c r="L19" s="33">
        <v>30</v>
      </c>
      <c r="M19" s="33" t="str">
        <f t="shared" si="1"/>
        <v>701:50:00</v>
      </c>
      <c r="N19" s="34">
        <f t="shared" si="2"/>
        <v>0.97476851851851853</v>
      </c>
    </row>
    <row r="20" spans="1:14" ht="16.5" thickBot="1" x14ac:dyDescent="0.3">
      <c r="A20" s="32" t="s">
        <v>32</v>
      </c>
      <c r="B20" s="12" t="s">
        <v>78</v>
      </c>
      <c r="C20" s="25">
        <v>0</v>
      </c>
      <c r="D20" s="24">
        <f t="shared" si="3"/>
        <v>0</v>
      </c>
      <c r="E20" s="25">
        <v>0</v>
      </c>
      <c r="F20" s="24">
        <f t="shared" si="4"/>
        <v>0</v>
      </c>
      <c r="G20" s="26">
        <v>0</v>
      </c>
      <c r="H20" s="24">
        <f t="shared" si="0"/>
        <v>0</v>
      </c>
      <c r="I20" s="67">
        <v>0.1701388888888889</v>
      </c>
      <c r="J20" s="24">
        <f t="shared" si="5"/>
        <v>5.6712962962962967E-3</v>
      </c>
      <c r="K20" s="33">
        <f t="shared" si="6"/>
        <v>0.1701388888888889</v>
      </c>
      <c r="L20" s="33">
        <v>30</v>
      </c>
      <c r="M20" s="33" t="str">
        <f t="shared" si="1"/>
        <v>715:55:00</v>
      </c>
      <c r="N20" s="34">
        <f t="shared" si="2"/>
        <v>0.99432870370370374</v>
      </c>
    </row>
    <row r="21" spans="1:14" ht="16.5" thickBot="1" x14ac:dyDescent="0.3">
      <c r="A21" s="32" t="s">
        <v>34</v>
      </c>
      <c r="B21" s="12" t="s">
        <v>79</v>
      </c>
      <c r="C21" s="76">
        <v>0</v>
      </c>
      <c r="D21" s="24">
        <f t="shared" si="3"/>
        <v>0</v>
      </c>
      <c r="E21" s="25">
        <v>0</v>
      </c>
      <c r="F21" s="24">
        <f t="shared" si="4"/>
        <v>0</v>
      </c>
      <c r="G21" s="76">
        <v>0</v>
      </c>
      <c r="H21" s="24">
        <f t="shared" si="0"/>
        <v>0</v>
      </c>
      <c r="I21" s="76">
        <v>0</v>
      </c>
      <c r="J21" s="24">
        <f t="shared" si="5"/>
        <v>0</v>
      </c>
      <c r="K21" s="33">
        <f t="shared" si="6"/>
        <v>0</v>
      </c>
      <c r="L21" s="33">
        <v>30</v>
      </c>
      <c r="M21" s="33" t="str">
        <f t="shared" si="1"/>
        <v>720:00:00</v>
      </c>
      <c r="N21" s="34">
        <f t="shared" si="2"/>
        <v>1</v>
      </c>
    </row>
    <row r="22" spans="1:14" ht="16.5" thickBot="1" x14ac:dyDescent="0.3">
      <c r="A22" s="32" t="s">
        <v>36</v>
      </c>
      <c r="B22" s="12" t="s">
        <v>80</v>
      </c>
      <c r="C22" s="25">
        <v>0</v>
      </c>
      <c r="D22" s="24">
        <f t="shared" si="3"/>
        <v>0</v>
      </c>
      <c r="E22" s="25">
        <v>0</v>
      </c>
      <c r="F22" s="24">
        <f t="shared" si="4"/>
        <v>0</v>
      </c>
      <c r="G22" s="26">
        <v>0</v>
      </c>
      <c r="H22" s="24">
        <f t="shared" si="0"/>
        <v>0</v>
      </c>
      <c r="I22" s="25">
        <v>0</v>
      </c>
      <c r="J22" s="24">
        <f t="shared" si="5"/>
        <v>0</v>
      </c>
      <c r="K22" s="33">
        <f t="shared" si="6"/>
        <v>0</v>
      </c>
      <c r="L22" s="33">
        <v>30</v>
      </c>
      <c r="M22" s="33" t="str">
        <f t="shared" si="1"/>
        <v>720:00:00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25">
        <v>0</v>
      </c>
      <c r="D23" s="24">
        <f t="shared" si="3"/>
        <v>0</v>
      </c>
      <c r="E23" s="76">
        <v>0</v>
      </c>
      <c r="F23" s="24">
        <f t="shared" si="4"/>
        <v>0</v>
      </c>
      <c r="G23" s="26">
        <v>0</v>
      </c>
      <c r="H23" s="24">
        <f t="shared" si="0"/>
        <v>0</v>
      </c>
      <c r="I23" s="25">
        <v>0</v>
      </c>
      <c r="J23" s="24">
        <f t="shared" si="5"/>
        <v>0</v>
      </c>
      <c r="K23" s="33">
        <f t="shared" si="6"/>
        <v>0</v>
      </c>
      <c r="L23" s="33">
        <v>30</v>
      </c>
      <c r="M23" s="33" t="str">
        <f t="shared" si="1"/>
        <v>720:00:00</v>
      </c>
      <c r="N23" s="34">
        <f t="shared" si="2"/>
        <v>1</v>
      </c>
    </row>
    <row r="24" spans="1:14" ht="16.5" thickBot="1" x14ac:dyDescent="0.3">
      <c r="A24" s="32" t="s">
        <v>40</v>
      </c>
      <c r="B24" s="12" t="s">
        <v>82</v>
      </c>
      <c r="C24" s="25">
        <v>0</v>
      </c>
      <c r="D24" s="24">
        <f t="shared" si="3"/>
        <v>0</v>
      </c>
      <c r="E24" s="25">
        <v>0</v>
      </c>
      <c r="F24" s="24">
        <f t="shared" si="4"/>
        <v>0</v>
      </c>
      <c r="G24" s="76">
        <v>0</v>
      </c>
      <c r="H24" s="24">
        <f t="shared" si="0"/>
        <v>0</v>
      </c>
      <c r="I24" s="25">
        <v>0</v>
      </c>
      <c r="J24" s="24">
        <f t="shared" si="5"/>
        <v>0</v>
      </c>
      <c r="K24" s="33">
        <f t="shared" si="6"/>
        <v>0</v>
      </c>
      <c r="L24" s="33">
        <v>30</v>
      </c>
      <c r="M24" s="33" t="str">
        <f t="shared" si="1"/>
        <v>720:00:00</v>
      </c>
      <c r="N24" s="34">
        <f t="shared" si="2"/>
        <v>1</v>
      </c>
    </row>
    <row r="25" spans="1:14" ht="15.75" x14ac:dyDescent="0.25">
      <c r="A25" s="32" t="s">
        <v>42</v>
      </c>
      <c r="B25" s="62"/>
      <c r="C25" s="26">
        <f>SUM(C3:C24)</f>
        <v>6.7951388888888875</v>
      </c>
      <c r="D25" s="24">
        <f t="shared" ref="D25" si="7">SUM(C25/L25)</f>
        <v>1.0295664983164981E-2</v>
      </c>
      <c r="E25" s="26">
        <f>SUM(E3:E24)</f>
        <v>1.0284722222222222</v>
      </c>
      <c r="F25" s="24">
        <f t="shared" ref="F25" si="8">SUM(E25/L25)</f>
        <v>1.5582912457912457E-3</v>
      </c>
      <c r="G25" s="26">
        <f>SUM(G3:G24)</f>
        <v>3.494444444444444</v>
      </c>
      <c r="H25" s="24">
        <f t="shared" ref="H25" si="9">SUM(G25/L25)</f>
        <v>5.2946127946127937E-3</v>
      </c>
      <c r="I25" s="26">
        <f>SUM(I3:I24)</f>
        <v>2.875</v>
      </c>
      <c r="J25" s="24">
        <f t="shared" ref="J25" si="10">SUM(I25/L25)</f>
        <v>4.3560606060606064E-3</v>
      </c>
      <c r="K25" s="33">
        <f t="shared" si="6"/>
        <v>14.193055555555553</v>
      </c>
      <c r="L25" s="33">
        <f>SUM(L3:L24)</f>
        <v>660</v>
      </c>
      <c r="M25" s="33">
        <f xml:space="preserve"> SUM(L25-K25)</f>
        <v>645.80694444444441</v>
      </c>
      <c r="N25" s="77">
        <f t="shared" si="2"/>
        <v>0.97849537037037027</v>
      </c>
    </row>
    <row r="26" spans="1:14" x14ac:dyDescent="0.2">
      <c r="H26" s="5"/>
    </row>
    <row r="27" spans="1:14" x14ac:dyDescent="0.2">
      <c r="H27" s="5"/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67">
        <v>6.7479166666666659</v>
      </c>
      <c r="D31" s="24">
        <f>SUM(C31/L31)</f>
        <v>0.22493055555555552</v>
      </c>
      <c r="E31" s="67">
        <v>4.5833333333333337E-2</v>
      </c>
      <c r="F31" s="24">
        <f>SUM(E31/L31)</f>
        <v>1.5277777777777779E-3</v>
      </c>
      <c r="G31" s="26">
        <v>0</v>
      </c>
      <c r="H31" s="24">
        <f>SUM(G31/L31)</f>
        <v>0</v>
      </c>
      <c r="I31" s="67">
        <v>0</v>
      </c>
      <c r="J31" s="24">
        <f>SUM(I31/L31)</f>
        <v>0</v>
      </c>
      <c r="K31" s="33">
        <f>SUM(C31+E31+G31+I31)</f>
        <v>6.7937499999999993</v>
      </c>
      <c r="L31" s="33">
        <v>30</v>
      </c>
      <c r="M31" s="33">
        <f>L31-K31</f>
        <v>23.206250000000001</v>
      </c>
      <c r="N31" s="34">
        <f>SUM(M31/L31)</f>
        <v>0.77354166666666668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20.7109375" customWidth="1"/>
    <col min="2" max="2" width="8.7109375" customWidth="1"/>
    <col min="3" max="10" width="13.5703125" customWidth="1"/>
    <col min="11" max="11" width="17.7109375" customWidth="1"/>
    <col min="12" max="12" width="14.85546875" customWidth="1"/>
    <col min="13" max="13" width="17" customWidth="1"/>
    <col min="14" max="14" width="10.7109375" customWidth="1"/>
  </cols>
  <sheetData>
    <row r="1" spans="1:23" ht="50.1" customHeight="1" x14ac:dyDescent="0.2">
      <c r="A1" s="127" t="s">
        <v>93</v>
      </c>
      <c r="B1" s="128"/>
      <c r="C1" s="126" t="s">
        <v>46</v>
      </c>
      <c r="D1" s="126"/>
      <c r="E1" s="126" t="s">
        <v>45</v>
      </c>
      <c r="F1" s="126"/>
      <c r="G1" s="126" t="s">
        <v>44</v>
      </c>
      <c r="H1" s="126"/>
      <c r="I1" s="126" t="s">
        <v>43</v>
      </c>
      <c r="J1" s="126"/>
      <c r="K1" s="126" t="s">
        <v>52</v>
      </c>
      <c r="L1" s="27"/>
      <c r="M1" s="27" t="s">
        <v>53</v>
      </c>
      <c r="N1" s="46" t="s">
        <v>66</v>
      </c>
    </row>
    <row r="2" spans="1:23" ht="16.5" customHeight="1" thickBot="1" x14ac:dyDescent="0.25">
      <c r="A2" s="128"/>
      <c r="B2" s="128"/>
      <c r="C2" s="49" t="s">
        <v>47</v>
      </c>
      <c r="D2" s="49" t="s">
        <v>48</v>
      </c>
      <c r="E2" s="49" t="s">
        <v>47</v>
      </c>
      <c r="F2" s="49" t="s">
        <v>48</v>
      </c>
      <c r="G2" s="49" t="s">
        <v>47</v>
      </c>
      <c r="H2" s="49" t="s">
        <v>48</v>
      </c>
      <c r="I2" s="49" t="s">
        <v>47</v>
      </c>
      <c r="J2" s="49" t="s">
        <v>48</v>
      </c>
      <c r="K2" s="126"/>
      <c r="L2" s="30"/>
      <c r="M2" s="27"/>
      <c r="N2" s="31"/>
    </row>
    <row r="3" spans="1:23" ht="16.5" thickBot="1" x14ac:dyDescent="0.3">
      <c r="A3" s="32" t="s">
        <v>0</v>
      </c>
      <c r="B3" s="12" t="s">
        <v>67</v>
      </c>
      <c r="C3" s="76">
        <v>0.87430555555555556</v>
      </c>
      <c r="D3" s="24">
        <f>SUM(C3/L3)</f>
        <v>2.8203405017921148E-2</v>
      </c>
      <c r="E3" s="76">
        <v>2.0298611111111109</v>
      </c>
      <c r="F3" s="24">
        <f>SUM(E3/L3)</f>
        <v>6.5479390681003571E-2</v>
      </c>
      <c r="G3" s="76">
        <v>1.2430555555555554</v>
      </c>
      <c r="H3" s="24">
        <f t="shared" ref="H3:H24" si="0">SUM(G3/L3)</f>
        <v>4.0098566308243724E-2</v>
      </c>
      <c r="I3" s="76">
        <v>0.46875</v>
      </c>
      <c r="J3" s="98">
        <f>SUM(I3/L3)</f>
        <v>1.5120967741935484E-2</v>
      </c>
      <c r="K3" s="63">
        <f>SUM(C3+E3+G3+I3)</f>
        <v>4.6159722222222221</v>
      </c>
      <c r="L3" s="33">
        <v>31</v>
      </c>
      <c r="M3" s="33" t="str">
        <f t="shared" ref="M3:M24" si="1" xml:space="preserve"> TEXT(L3-K3, "[H]:MM:SS")</f>
        <v>633:13:00</v>
      </c>
      <c r="N3" s="34">
        <f t="shared" ref="N3:N25" si="2">SUM(M3/L3)</f>
        <v>0.85109767025089611</v>
      </c>
    </row>
    <row r="4" spans="1:23" ht="16.5" thickBot="1" x14ac:dyDescent="0.3">
      <c r="A4" s="32" t="s">
        <v>2</v>
      </c>
      <c r="B4" s="12" t="s">
        <v>98</v>
      </c>
      <c r="C4" s="76">
        <v>8.3333333333333329E-2</v>
      </c>
      <c r="D4" s="24">
        <f t="shared" ref="D4:D24" si="3">SUM(C4/L4)</f>
        <v>2.6881720430107525E-3</v>
      </c>
      <c r="E4" s="76">
        <v>1.3888888888888888E-2</v>
      </c>
      <c r="F4" s="24">
        <f t="shared" ref="F4:F24" si="4">SUM(E4/L4)</f>
        <v>4.4802867383512545E-4</v>
      </c>
      <c r="G4" s="76">
        <v>0</v>
      </c>
      <c r="H4" s="24">
        <f t="shared" si="0"/>
        <v>0</v>
      </c>
      <c r="I4" s="76">
        <v>0.66180555555555542</v>
      </c>
      <c r="J4" s="99">
        <f t="shared" ref="J4:J24" si="5">SUM(I4/L4)</f>
        <v>2.1348566308243725E-2</v>
      </c>
      <c r="K4" s="63">
        <f t="shared" ref="K4:K25" si="6">SUM(C4+E4+G4+I4)</f>
        <v>0.75902777777777763</v>
      </c>
      <c r="L4" s="33">
        <v>31</v>
      </c>
      <c r="M4" s="33" t="str">
        <f t="shared" si="1"/>
        <v>725:47:00</v>
      </c>
      <c r="N4" s="34">
        <f t="shared" si="2"/>
        <v>0.97551523297491038</v>
      </c>
    </row>
    <row r="5" spans="1:23" ht="16.5" thickBot="1" x14ac:dyDescent="0.3">
      <c r="A5" s="32" t="s">
        <v>49</v>
      </c>
      <c r="B5" s="12" t="s">
        <v>68</v>
      </c>
      <c r="C5" s="118">
        <v>0</v>
      </c>
      <c r="D5" s="24">
        <f t="shared" si="3"/>
        <v>0</v>
      </c>
      <c r="E5" s="119">
        <v>0</v>
      </c>
      <c r="F5" s="24">
        <f t="shared" si="4"/>
        <v>0</v>
      </c>
      <c r="G5" s="76">
        <v>8.3333333333333329E-2</v>
      </c>
      <c r="H5" s="24">
        <f t="shared" si="0"/>
        <v>2.6881720430107525E-3</v>
      </c>
      <c r="I5" s="120">
        <v>0</v>
      </c>
      <c r="J5" s="99">
        <f t="shared" si="5"/>
        <v>0</v>
      </c>
      <c r="K5" s="63">
        <f t="shared" si="6"/>
        <v>8.3333333333333329E-2</v>
      </c>
      <c r="L5" s="33">
        <v>31</v>
      </c>
      <c r="M5" s="33" t="str">
        <f t="shared" si="1"/>
        <v>742:00:00</v>
      </c>
      <c r="N5" s="34">
        <f t="shared" si="2"/>
        <v>0.99731182795698925</v>
      </c>
    </row>
    <row r="6" spans="1:23" ht="16.5" thickBot="1" x14ac:dyDescent="0.3">
      <c r="A6" s="32" t="s">
        <v>5</v>
      </c>
      <c r="B6" s="12" t="s">
        <v>99</v>
      </c>
      <c r="C6" s="118">
        <v>0</v>
      </c>
      <c r="D6" s="24">
        <f t="shared" si="3"/>
        <v>0</v>
      </c>
      <c r="E6" s="119">
        <v>0</v>
      </c>
      <c r="F6" s="24">
        <f t="shared" si="4"/>
        <v>0</v>
      </c>
      <c r="G6" s="76">
        <v>3.1944444444444442E-2</v>
      </c>
      <c r="H6" s="24">
        <f t="shared" si="0"/>
        <v>1.0304659498207884E-3</v>
      </c>
      <c r="I6" s="76">
        <v>0.15069444444444444</v>
      </c>
      <c r="J6" s="99">
        <f t="shared" si="5"/>
        <v>4.8611111111111112E-3</v>
      </c>
      <c r="K6" s="63">
        <f t="shared" si="6"/>
        <v>0.18263888888888888</v>
      </c>
      <c r="L6" s="33">
        <v>31</v>
      </c>
      <c r="M6" s="33" t="str">
        <f t="shared" si="1"/>
        <v>739:37:00</v>
      </c>
      <c r="N6" s="34">
        <f t="shared" si="2"/>
        <v>0.99410842293906809</v>
      </c>
    </row>
    <row r="7" spans="1:23" ht="16.5" thickBot="1" x14ac:dyDescent="0.3">
      <c r="A7" s="32" t="s">
        <v>7</v>
      </c>
      <c r="B7" s="12" t="s">
        <v>100</v>
      </c>
      <c r="C7" s="76">
        <v>3.2638888888888891E-2</v>
      </c>
      <c r="D7" s="24">
        <f t="shared" si="3"/>
        <v>1.0528673835125449E-3</v>
      </c>
      <c r="E7" s="115">
        <v>0</v>
      </c>
      <c r="F7" s="24">
        <f t="shared" si="4"/>
        <v>0</v>
      </c>
      <c r="G7" s="76">
        <v>0</v>
      </c>
      <c r="H7" s="24">
        <f t="shared" si="0"/>
        <v>0</v>
      </c>
      <c r="I7" s="121">
        <v>0</v>
      </c>
      <c r="J7" s="99">
        <f t="shared" si="5"/>
        <v>0</v>
      </c>
      <c r="K7" s="63">
        <f t="shared" si="6"/>
        <v>3.2638888888888891E-2</v>
      </c>
      <c r="L7" s="33">
        <v>31</v>
      </c>
      <c r="M7" s="33" t="str">
        <f t="shared" si="1"/>
        <v>743:13:00</v>
      </c>
      <c r="N7" s="34">
        <f t="shared" si="2"/>
        <v>0.99894713261648749</v>
      </c>
    </row>
    <row r="8" spans="1:23" ht="16.5" thickBot="1" x14ac:dyDescent="0.3">
      <c r="A8" s="32" t="s">
        <v>9</v>
      </c>
      <c r="B8" s="12" t="s">
        <v>69</v>
      </c>
      <c r="C8" s="76">
        <v>0.17430555555555557</v>
      </c>
      <c r="D8" s="24">
        <f t="shared" si="3"/>
        <v>5.622759856630825E-3</v>
      </c>
      <c r="E8" s="115">
        <v>0</v>
      </c>
      <c r="F8" s="24">
        <f t="shared" si="4"/>
        <v>0</v>
      </c>
      <c r="G8" s="76">
        <v>0.29583333333333334</v>
      </c>
      <c r="H8" s="24">
        <f t="shared" si="0"/>
        <v>9.5430107526881715E-3</v>
      </c>
      <c r="I8" s="76">
        <v>0.12708333333333333</v>
      </c>
      <c r="J8" s="99">
        <f t="shared" si="5"/>
        <v>4.0994623655913973E-3</v>
      </c>
      <c r="K8" s="63">
        <f t="shared" si="6"/>
        <v>0.59722222222222221</v>
      </c>
      <c r="L8" s="33">
        <v>31</v>
      </c>
      <c r="M8" s="33" t="str">
        <f t="shared" si="1"/>
        <v>729:40:00</v>
      </c>
      <c r="N8" s="34">
        <f t="shared" si="2"/>
        <v>0.98073476702508955</v>
      </c>
    </row>
    <row r="9" spans="1:23" ht="16.5" thickBot="1" x14ac:dyDescent="0.3">
      <c r="A9" s="32" t="s">
        <v>11</v>
      </c>
      <c r="B9" s="12" t="s">
        <v>70</v>
      </c>
      <c r="C9" s="118">
        <v>0</v>
      </c>
      <c r="D9" s="24">
        <f t="shared" si="3"/>
        <v>0</v>
      </c>
      <c r="E9" s="76">
        <v>0.33680555555555558</v>
      </c>
      <c r="F9" s="24">
        <f t="shared" si="4"/>
        <v>1.0864695340501792E-2</v>
      </c>
      <c r="G9" s="76">
        <v>0.23749999999999999</v>
      </c>
      <c r="H9" s="24">
        <f t="shared" si="0"/>
        <v>7.6612903225806448E-3</v>
      </c>
      <c r="I9" s="120">
        <v>0</v>
      </c>
      <c r="J9" s="99">
        <f t="shared" si="5"/>
        <v>0</v>
      </c>
      <c r="K9" s="63">
        <f t="shared" si="6"/>
        <v>0.57430555555555562</v>
      </c>
      <c r="L9" s="33">
        <v>31</v>
      </c>
      <c r="M9" s="33" t="str">
        <f t="shared" si="1"/>
        <v>730:13:00</v>
      </c>
      <c r="N9" s="34">
        <f t="shared" si="2"/>
        <v>0.98147401433691761</v>
      </c>
    </row>
    <row r="10" spans="1:23" ht="16.5" thickBot="1" x14ac:dyDescent="0.3">
      <c r="A10" s="32" t="s">
        <v>13</v>
      </c>
      <c r="B10" s="12" t="s">
        <v>71</v>
      </c>
      <c r="C10" s="119">
        <v>0</v>
      </c>
      <c r="D10" s="24">
        <f t="shared" si="3"/>
        <v>0</v>
      </c>
      <c r="E10" s="119">
        <v>0</v>
      </c>
      <c r="F10" s="24">
        <f t="shared" si="4"/>
        <v>0</v>
      </c>
      <c r="G10" s="26">
        <v>0</v>
      </c>
      <c r="H10" s="24">
        <f t="shared" si="0"/>
        <v>0</v>
      </c>
      <c r="I10" s="122">
        <v>0</v>
      </c>
      <c r="J10" s="99">
        <f t="shared" si="5"/>
        <v>0</v>
      </c>
      <c r="K10" s="63">
        <f t="shared" si="6"/>
        <v>0</v>
      </c>
      <c r="L10" s="33">
        <v>31</v>
      </c>
      <c r="M10" s="33" t="str">
        <f t="shared" si="1"/>
        <v>744:00:00</v>
      </c>
      <c r="N10" s="34">
        <f t="shared" si="2"/>
        <v>1</v>
      </c>
    </row>
    <row r="11" spans="1:23" ht="16.5" thickBot="1" x14ac:dyDescent="0.3">
      <c r="A11" s="32" t="s">
        <v>15</v>
      </c>
      <c r="B11" s="12" t="s">
        <v>101</v>
      </c>
      <c r="C11" s="119">
        <v>0</v>
      </c>
      <c r="D11" s="24">
        <f t="shared" si="3"/>
        <v>0</v>
      </c>
      <c r="E11" s="115">
        <v>0</v>
      </c>
      <c r="F11" s="24">
        <f t="shared" si="4"/>
        <v>0</v>
      </c>
      <c r="G11" s="26">
        <v>0</v>
      </c>
      <c r="H11" s="24">
        <f t="shared" si="0"/>
        <v>0</v>
      </c>
      <c r="I11" s="122">
        <v>0</v>
      </c>
      <c r="J11" s="99">
        <f t="shared" si="5"/>
        <v>0</v>
      </c>
      <c r="K11" s="63">
        <f t="shared" si="6"/>
        <v>0</v>
      </c>
      <c r="L11" s="33">
        <v>31</v>
      </c>
      <c r="M11" s="33" t="str">
        <f t="shared" si="1"/>
        <v>744:00:00</v>
      </c>
      <c r="N11" s="34">
        <f t="shared" si="2"/>
        <v>1</v>
      </c>
      <c r="W11" t="s">
        <v>104</v>
      </c>
    </row>
    <row r="12" spans="1:23" ht="16.5" thickBot="1" x14ac:dyDescent="0.3">
      <c r="A12" s="32" t="s">
        <v>17</v>
      </c>
      <c r="B12" s="12" t="s">
        <v>102</v>
      </c>
      <c r="C12" s="119">
        <v>0</v>
      </c>
      <c r="D12" s="24">
        <f t="shared" si="3"/>
        <v>0</v>
      </c>
      <c r="E12" s="119">
        <v>0</v>
      </c>
      <c r="F12" s="24">
        <f t="shared" si="4"/>
        <v>0</v>
      </c>
      <c r="G12" s="76">
        <v>8.3333333333333329E-2</v>
      </c>
      <c r="H12" s="24">
        <f t="shared" si="0"/>
        <v>2.6881720430107525E-3</v>
      </c>
      <c r="I12" s="122">
        <v>0</v>
      </c>
      <c r="J12" s="99">
        <f t="shared" si="5"/>
        <v>0</v>
      </c>
      <c r="K12" s="63">
        <f t="shared" si="6"/>
        <v>8.3333333333333329E-2</v>
      </c>
      <c r="L12" s="33">
        <v>31</v>
      </c>
      <c r="M12" s="33" t="str">
        <f t="shared" si="1"/>
        <v>742:00:00</v>
      </c>
      <c r="N12" s="34">
        <f t="shared" si="2"/>
        <v>0.99731182795698925</v>
      </c>
    </row>
    <row r="13" spans="1:23" ht="16.5" thickBot="1" x14ac:dyDescent="0.3">
      <c r="A13" s="32" t="s">
        <v>50</v>
      </c>
      <c r="B13" s="12" t="s">
        <v>72</v>
      </c>
      <c r="C13" s="76">
        <v>8.3333333333333329E-2</v>
      </c>
      <c r="D13" s="24">
        <f t="shared" si="3"/>
        <v>2.6881720430107525E-3</v>
      </c>
      <c r="E13" s="119">
        <v>0</v>
      </c>
      <c r="F13" s="24">
        <f t="shared" si="4"/>
        <v>0</v>
      </c>
      <c r="G13" s="26">
        <v>0</v>
      </c>
      <c r="H13" s="24">
        <f t="shared" si="0"/>
        <v>0</v>
      </c>
      <c r="I13" s="120">
        <v>0</v>
      </c>
      <c r="J13" s="99">
        <f t="shared" si="5"/>
        <v>0</v>
      </c>
      <c r="K13" s="63">
        <f t="shared" si="6"/>
        <v>8.3333333333333329E-2</v>
      </c>
      <c r="L13" s="33">
        <v>31</v>
      </c>
      <c r="M13" s="33" t="str">
        <f t="shared" si="1"/>
        <v>742:00:00</v>
      </c>
      <c r="N13" s="34">
        <f t="shared" si="2"/>
        <v>0.99731182795698925</v>
      </c>
    </row>
    <row r="14" spans="1:23" ht="16.5" thickBot="1" x14ac:dyDescent="0.3">
      <c r="A14" s="32" t="s">
        <v>51</v>
      </c>
      <c r="B14" s="12" t="s">
        <v>73</v>
      </c>
      <c r="C14" s="76">
        <v>0.2986111111111111</v>
      </c>
      <c r="D14" s="24">
        <f t="shared" si="3"/>
        <v>9.6326164874551961E-3</v>
      </c>
      <c r="E14" s="119">
        <v>0</v>
      </c>
      <c r="F14" s="24">
        <f t="shared" si="4"/>
        <v>0</v>
      </c>
      <c r="G14" s="76">
        <v>0.52083333333333337</v>
      </c>
      <c r="H14" s="24">
        <f t="shared" si="0"/>
        <v>1.6801075268817207E-2</v>
      </c>
      <c r="I14" s="122">
        <v>0</v>
      </c>
      <c r="J14" s="99">
        <f t="shared" si="5"/>
        <v>0</v>
      </c>
      <c r="K14" s="63">
        <f t="shared" si="6"/>
        <v>0.81944444444444442</v>
      </c>
      <c r="L14" s="33">
        <v>31</v>
      </c>
      <c r="M14" s="33" t="str">
        <f t="shared" si="1"/>
        <v>724:20:00</v>
      </c>
      <c r="N14" s="34">
        <f t="shared" si="2"/>
        <v>0.9735663082437277</v>
      </c>
    </row>
    <row r="15" spans="1:23" ht="16.5" thickBot="1" x14ac:dyDescent="0.3">
      <c r="A15" s="32" t="s">
        <v>21</v>
      </c>
      <c r="B15" s="12" t="s">
        <v>74</v>
      </c>
      <c r="C15" s="76">
        <v>0.22916666666666666</v>
      </c>
      <c r="D15" s="24">
        <f t="shared" si="3"/>
        <v>7.3924731182795694E-3</v>
      </c>
      <c r="E15" s="118">
        <v>0</v>
      </c>
      <c r="F15" s="24">
        <f t="shared" si="4"/>
        <v>0</v>
      </c>
      <c r="G15" s="76">
        <v>4.1666666666666664E-2</v>
      </c>
      <c r="H15" s="24">
        <f t="shared" si="0"/>
        <v>1.3440860215053762E-3</v>
      </c>
      <c r="I15" s="122">
        <v>0</v>
      </c>
      <c r="J15" s="99">
        <f t="shared" si="5"/>
        <v>0</v>
      </c>
      <c r="K15" s="63">
        <f t="shared" si="6"/>
        <v>0.27083333333333331</v>
      </c>
      <c r="L15" s="33">
        <v>31</v>
      </c>
      <c r="M15" s="33" t="str">
        <f t="shared" si="1"/>
        <v>737:30:00</v>
      </c>
      <c r="N15" s="34">
        <f t="shared" si="2"/>
        <v>0.99126344086021512</v>
      </c>
    </row>
    <row r="16" spans="1:23" ht="16.5" thickBot="1" x14ac:dyDescent="0.3">
      <c r="A16" s="32" t="s">
        <v>23</v>
      </c>
      <c r="B16" s="12" t="s">
        <v>75</v>
      </c>
      <c r="C16" s="76">
        <v>2.6638888888888888</v>
      </c>
      <c r="D16" s="24">
        <f t="shared" si="3"/>
        <v>8.5931899641577061E-2</v>
      </c>
      <c r="E16" s="76">
        <v>4.8611111111111112E-2</v>
      </c>
      <c r="F16" s="24">
        <f t="shared" si="4"/>
        <v>1.5681003584229391E-3</v>
      </c>
      <c r="G16" s="76">
        <v>0.41666666666666663</v>
      </c>
      <c r="H16" s="24">
        <f t="shared" si="0"/>
        <v>1.3440860215053762E-2</v>
      </c>
      <c r="I16" s="76">
        <v>0.4680555555555555</v>
      </c>
      <c r="J16" s="99">
        <f t="shared" si="5"/>
        <v>1.5098566308243726E-2</v>
      </c>
      <c r="K16" s="63">
        <f t="shared" si="6"/>
        <v>3.5972222222222219</v>
      </c>
      <c r="L16" s="33">
        <v>31</v>
      </c>
      <c r="M16" s="33" t="str">
        <f t="shared" si="1"/>
        <v>657:40:00</v>
      </c>
      <c r="N16" s="34">
        <f t="shared" si="2"/>
        <v>0.88396057347670243</v>
      </c>
    </row>
    <row r="17" spans="1:14" ht="16.5" thickBot="1" x14ac:dyDescent="0.3">
      <c r="A17" s="32" t="s">
        <v>25</v>
      </c>
      <c r="B17" s="12" t="s">
        <v>76</v>
      </c>
      <c r="C17" s="76">
        <v>0.1361111111111111</v>
      </c>
      <c r="D17" s="24">
        <f t="shared" si="3"/>
        <v>4.3906810035842288E-3</v>
      </c>
      <c r="E17" s="119">
        <v>0</v>
      </c>
      <c r="F17" s="24">
        <f t="shared" si="4"/>
        <v>0</v>
      </c>
      <c r="G17" s="76">
        <v>0.17708333333333334</v>
      </c>
      <c r="H17" s="24">
        <f t="shared" si="0"/>
        <v>5.7123655913978496E-3</v>
      </c>
      <c r="I17" s="76">
        <v>0.21527777777777776</v>
      </c>
      <c r="J17" s="99">
        <f t="shared" si="5"/>
        <v>6.9444444444444441E-3</v>
      </c>
      <c r="K17" s="63">
        <f t="shared" si="6"/>
        <v>0.52847222222222223</v>
      </c>
      <c r="L17" s="33">
        <v>31</v>
      </c>
      <c r="M17" s="33" t="str">
        <f t="shared" si="1"/>
        <v>731:19:00</v>
      </c>
      <c r="N17" s="34">
        <f t="shared" si="2"/>
        <v>0.98295250896057351</v>
      </c>
    </row>
    <row r="18" spans="1:14" ht="16.5" thickBot="1" x14ac:dyDescent="0.3">
      <c r="A18" s="32" t="s">
        <v>27</v>
      </c>
      <c r="B18" s="12" t="s">
        <v>77</v>
      </c>
      <c r="C18" s="76">
        <v>4.1666666666666664E-2</v>
      </c>
      <c r="D18" s="24">
        <f t="shared" si="3"/>
        <v>1.3440860215053762E-3</v>
      </c>
      <c r="E18" s="118">
        <v>0</v>
      </c>
      <c r="F18" s="24">
        <f t="shared" si="4"/>
        <v>0</v>
      </c>
      <c r="G18" s="26">
        <v>0</v>
      </c>
      <c r="H18" s="24">
        <f t="shared" si="0"/>
        <v>0</v>
      </c>
      <c r="I18" s="122">
        <v>0</v>
      </c>
      <c r="J18" s="99">
        <f t="shared" si="5"/>
        <v>0</v>
      </c>
      <c r="K18" s="63">
        <f t="shared" si="6"/>
        <v>4.1666666666666664E-2</v>
      </c>
      <c r="L18" s="33">
        <v>31</v>
      </c>
      <c r="M18" s="33" t="str">
        <f t="shared" si="1"/>
        <v>743:00:00</v>
      </c>
      <c r="N18" s="34">
        <f t="shared" si="2"/>
        <v>0.99865591397849462</v>
      </c>
    </row>
    <row r="19" spans="1:14" ht="16.5" thickBot="1" x14ac:dyDescent="0.3">
      <c r="A19" s="32" t="s">
        <v>30</v>
      </c>
      <c r="B19" s="12" t="s">
        <v>103</v>
      </c>
      <c r="C19" s="76">
        <v>0.13958333333333334</v>
      </c>
      <c r="D19" s="24">
        <f t="shared" si="3"/>
        <v>4.5026881720430113E-3</v>
      </c>
      <c r="E19" s="119">
        <v>0</v>
      </c>
      <c r="F19" s="24">
        <f t="shared" si="4"/>
        <v>0</v>
      </c>
      <c r="G19" s="76">
        <v>0.77638888888888891</v>
      </c>
      <c r="H19" s="24">
        <f t="shared" si="0"/>
        <v>2.5044802867383514E-2</v>
      </c>
      <c r="I19" s="76">
        <v>0.58680555555555558</v>
      </c>
      <c r="J19" s="99">
        <f t="shared" si="5"/>
        <v>1.8929211469534052E-2</v>
      </c>
      <c r="K19" s="63">
        <f t="shared" si="6"/>
        <v>1.5027777777777778</v>
      </c>
      <c r="L19" s="33">
        <v>31</v>
      </c>
      <c r="M19" s="33" t="str">
        <f t="shared" si="1"/>
        <v>707:56:00</v>
      </c>
      <c r="N19" s="34">
        <f t="shared" si="2"/>
        <v>0.95152329749103937</v>
      </c>
    </row>
    <row r="20" spans="1:14" ht="16.5" thickBot="1" x14ac:dyDescent="0.3">
      <c r="A20" s="32" t="s">
        <v>32</v>
      </c>
      <c r="B20" s="12" t="s">
        <v>78</v>
      </c>
      <c r="C20" s="119">
        <v>0</v>
      </c>
      <c r="D20" s="24">
        <f t="shared" si="3"/>
        <v>0</v>
      </c>
      <c r="E20" s="119">
        <v>0</v>
      </c>
      <c r="F20" s="24">
        <f t="shared" si="4"/>
        <v>0</v>
      </c>
      <c r="G20" s="26">
        <v>0</v>
      </c>
      <c r="H20" s="24">
        <f t="shared" si="0"/>
        <v>0</v>
      </c>
      <c r="I20" s="120">
        <v>0</v>
      </c>
      <c r="J20" s="99">
        <f t="shared" si="5"/>
        <v>0</v>
      </c>
      <c r="K20" s="63">
        <f t="shared" si="6"/>
        <v>0</v>
      </c>
      <c r="L20" s="33">
        <v>31</v>
      </c>
      <c r="M20" s="33" t="str">
        <f t="shared" si="1"/>
        <v>744:00:00</v>
      </c>
      <c r="N20" s="34">
        <f t="shared" si="2"/>
        <v>1</v>
      </c>
    </row>
    <row r="21" spans="1:14" ht="16.5" thickBot="1" x14ac:dyDescent="0.3">
      <c r="A21" s="32" t="s">
        <v>34</v>
      </c>
      <c r="B21" s="12" t="s">
        <v>79</v>
      </c>
      <c r="C21" s="115">
        <v>0</v>
      </c>
      <c r="D21" s="24">
        <f t="shared" si="3"/>
        <v>0</v>
      </c>
      <c r="E21" s="76">
        <v>1.0416666666666666E-2</v>
      </c>
      <c r="F21" s="24">
        <f t="shared" si="4"/>
        <v>3.3602150537634406E-4</v>
      </c>
      <c r="G21" s="76">
        <v>0</v>
      </c>
      <c r="H21" s="24">
        <f t="shared" si="0"/>
        <v>0</v>
      </c>
      <c r="I21" s="76">
        <v>6.25E-2</v>
      </c>
      <c r="J21" s="99">
        <f t="shared" si="5"/>
        <v>2.0161290322580645E-3</v>
      </c>
      <c r="K21" s="63">
        <f t="shared" si="6"/>
        <v>7.2916666666666671E-2</v>
      </c>
      <c r="L21" s="33">
        <v>31</v>
      </c>
      <c r="M21" s="33" t="str">
        <f t="shared" si="1"/>
        <v>742:15:00</v>
      </c>
      <c r="N21" s="34">
        <f t="shared" si="2"/>
        <v>0.99764784946236551</v>
      </c>
    </row>
    <row r="22" spans="1:14" ht="16.5" thickBot="1" x14ac:dyDescent="0.3">
      <c r="A22" s="32" t="s">
        <v>36</v>
      </c>
      <c r="B22" s="12" t="s">
        <v>80</v>
      </c>
      <c r="C22" s="119">
        <v>0</v>
      </c>
      <c r="D22" s="24">
        <f t="shared" si="3"/>
        <v>0</v>
      </c>
      <c r="E22" s="119">
        <v>0</v>
      </c>
      <c r="F22" s="24">
        <f t="shared" si="4"/>
        <v>0</v>
      </c>
      <c r="G22" s="26">
        <v>0</v>
      </c>
      <c r="H22" s="24">
        <f t="shared" si="0"/>
        <v>0</v>
      </c>
      <c r="I22" s="122">
        <v>0</v>
      </c>
      <c r="J22" s="99">
        <f t="shared" si="5"/>
        <v>0</v>
      </c>
      <c r="K22" s="63">
        <f t="shared" si="6"/>
        <v>0</v>
      </c>
      <c r="L22" s="33">
        <v>31</v>
      </c>
      <c r="M22" s="33" t="str">
        <f t="shared" si="1"/>
        <v>744:00:00</v>
      </c>
      <c r="N22" s="34">
        <f t="shared" si="2"/>
        <v>1</v>
      </c>
    </row>
    <row r="23" spans="1:14" ht="16.5" thickBot="1" x14ac:dyDescent="0.3">
      <c r="A23" s="32" t="s">
        <v>38</v>
      </c>
      <c r="B23" s="12" t="s">
        <v>81</v>
      </c>
      <c r="C23" s="76">
        <v>0.625</v>
      </c>
      <c r="D23" s="24">
        <f t="shared" si="3"/>
        <v>2.0161290322580645E-2</v>
      </c>
      <c r="E23" s="76">
        <v>0.5</v>
      </c>
      <c r="F23" s="24">
        <f t="shared" si="4"/>
        <v>1.6129032258064516E-2</v>
      </c>
      <c r="G23" s="26">
        <v>0</v>
      </c>
      <c r="H23" s="24">
        <f t="shared" si="0"/>
        <v>0</v>
      </c>
      <c r="I23" s="120">
        <v>0</v>
      </c>
      <c r="J23" s="99">
        <f t="shared" si="5"/>
        <v>0</v>
      </c>
      <c r="K23" s="63">
        <f t="shared" si="6"/>
        <v>1.125</v>
      </c>
      <c r="L23" s="33">
        <v>31</v>
      </c>
      <c r="M23" s="33" t="str">
        <f t="shared" si="1"/>
        <v>717:00:00</v>
      </c>
      <c r="N23" s="34">
        <f t="shared" si="2"/>
        <v>0.96370967741935487</v>
      </c>
    </row>
    <row r="24" spans="1:14" ht="16.5" thickBot="1" x14ac:dyDescent="0.3">
      <c r="A24" s="32" t="s">
        <v>40</v>
      </c>
      <c r="B24" s="12" t="s">
        <v>82</v>
      </c>
      <c r="C24" s="123">
        <v>0</v>
      </c>
      <c r="D24" s="24">
        <f t="shared" si="3"/>
        <v>0</v>
      </c>
      <c r="E24" s="123">
        <v>0</v>
      </c>
      <c r="F24" s="24">
        <f t="shared" si="4"/>
        <v>0</v>
      </c>
      <c r="G24" s="76">
        <v>0</v>
      </c>
      <c r="H24" s="24">
        <f t="shared" si="0"/>
        <v>0</v>
      </c>
      <c r="I24" s="124">
        <v>0</v>
      </c>
      <c r="J24" s="100">
        <f t="shared" si="5"/>
        <v>0</v>
      </c>
      <c r="K24" s="63">
        <f t="shared" si="6"/>
        <v>0</v>
      </c>
      <c r="L24" s="33">
        <v>31</v>
      </c>
      <c r="M24" s="33" t="str">
        <f t="shared" si="1"/>
        <v>744:00:00</v>
      </c>
      <c r="N24" s="34">
        <f t="shared" si="2"/>
        <v>1</v>
      </c>
    </row>
    <row r="25" spans="1:14" ht="15.75" x14ac:dyDescent="0.25">
      <c r="A25" s="32" t="s">
        <v>42</v>
      </c>
      <c r="B25" s="35"/>
      <c r="C25" s="65">
        <f>SUM(C3:C24)</f>
        <v>5.3819444444444446</v>
      </c>
      <c r="D25" s="66">
        <f t="shared" ref="D25" si="7">SUM(C25/L25)</f>
        <v>7.8914141414141419E-3</v>
      </c>
      <c r="E25" s="65">
        <f>SUM(E3:E24)</f>
        <v>2.9395833333333332</v>
      </c>
      <c r="F25" s="66">
        <f t="shared" ref="F25" si="8">SUM(E25/L25)</f>
        <v>4.3102394916911041E-3</v>
      </c>
      <c r="G25" s="65">
        <f>SUM(G3:G24)</f>
        <v>3.9076388888888887</v>
      </c>
      <c r="H25" s="66">
        <f t="shared" ref="H25" si="9">SUM(G25/L25)</f>
        <v>5.7296757901596608E-3</v>
      </c>
      <c r="I25" s="65">
        <f>SUM(I3:I24)</f>
        <v>2.7409722222222221</v>
      </c>
      <c r="J25" s="66">
        <f t="shared" ref="J25" si="10">SUM(I25/L25)</f>
        <v>4.0190208536982725E-3</v>
      </c>
      <c r="K25" s="33">
        <f t="shared" si="6"/>
        <v>14.970138888888888</v>
      </c>
      <c r="L25" s="33">
        <f>SUM(L3:L24)</f>
        <v>682</v>
      </c>
      <c r="M25" s="33">
        <f xml:space="preserve"> SUM(L25-K25)</f>
        <v>667.02986111111113</v>
      </c>
      <c r="N25" s="47">
        <f t="shared" si="2"/>
        <v>0.97804964972303687</v>
      </c>
    </row>
    <row r="26" spans="1:14" x14ac:dyDescent="0.2">
      <c r="D26" s="5"/>
    </row>
    <row r="27" spans="1:14" x14ac:dyDescent="0.2">
      <c r="D27" s="5"/>
    </row>
    <row r="30" spans="1:14" x14ac:dyDescent="0.2">
      <c r="C30" s="53" t="s">
        <v>85</v>
      </c>
    </row>
    <row r="31" spans="1:14" ht="15.75" x14ac:dyDescent="0.25">
      <c r="A31" s="32" t="s">
        <v>27</v>
      </c>
      <c r="B31" s="54" t="s">
        <v>84</v>
      </c>
      <c r="C31" s="76">
        <v>6.5555555555555562</v>
      </c>
      <c r="D31" s="24">
        <f>SUM(C31/L31)</f>
        <v>0.21146953405017924</v>
      </c>
      <c r="E31" s="76">
        <v>0</v>
      </c>
      <c r="F31" s="24">
        <f>SUM(E31/L31)</f>
        <v>0</v>
      </c>
      <c r="G31" s="26">
        <v>0</v>
      </c>
      <c r="H31" s="24">
        <f>SUM(G31/L31)</f>
        <v>0</v>
      </c>
      <c r="I31" s="76">
        <v>6.25E-2</v>
      </c>
      <c r="J31" s="24">
        <f>SUM(I31/L31)</f>
        <v>2.0161290322580645E-3</v>
      </c>
      <c r="K31" s="33">
        <f>SUM(C31+E31+G31+I31)</f>
        <v>6.6180555555555562</v>
      </c>
      <c r="L31" s="33">
        <v>31</v>
      </c>
      <c r="M31" s="33">
        <f>L31-K31</f>
        <v>24.381944444444443</v>
      </c>
      <c r="N31" s="34">
        <f>SUM(M31/L31)</f>
        <v>0.78651433691756267</v>
      </c>
    </row>
  </sheetData>
  <mergeCells count="6">
    <mergeCell ref="A1:B2"/>
    <mergeCell ref="K1:K2"/>
    <mergeCell ref="C1:D1"/>
    <mergeCell ref="E1:F1"/>
    <mergeCell ref="G1:H1"/>
    <mergeCell ref="I1:J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Annual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SFRS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Wakeley</dc:creator>
  <cp:lastModifiedBy>Emily Bray</cp:lastModifiedBy>
  <cp:lastPrinted>2012-05-04T01:39:48Z</cp:lastPrinted>
  <dcterms:created xsi:type="dcterms:W3CDTF">2001-04-14T20:59:12Z</dcterms:created>
  <dcterms:modified xsi:type="dcterms:W3CDTF">2017-07-19T09:55:01Z</dcterms:modified>
</cp:coreProperties>
</file>