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5" activeTab="11"/>
  </bookViews>
  <sheets>
    <sheet name="APR" sheetId="1" r:id="rId1"/>
    <sheet name="MAY" sheetId="2" r:id="rId2"/>
    <sheet name="JUN" sheetId="3" r:id="rId3"/>
    <sheet name="JUL" sheetId="4" r:id="rId4"/>
    <sheet name="AUG" sheetId="5" r:id="rId5"/>
    <sheet name="SEP" sheetId="6" r:id="rId6"/>
    <sheet name="OCT" sheetId="7" r:id="rId7"/>
    <sheet name="NOV" sheetId="8" r:id="rId8"/>
    <sheet name="DEC" sheetId="9" r:id="rId9"/>
    <sheet name="JAN" sheetId="10" r:id="rId10"/>
    <sheet name="FEB" sheetId="11" r:id="rId11"/>
    <sheet name="MAR" sheetId="12" r:id="rId12"/>
    <sheet name="Annual" sheetId="13" state="hidden" r:id="rId13"/>
  </sheets>
  <definedNames>
    <definedName name="_xlnm.Print_Area" localSheetId="0">'APR'!$A$1:$N$25</definedName>
    <definedName name="_xlnm.Print_Area" localSheetId="4">'AUG'!$A$1:$N$25</definedName>
    <definedName name="_xlnm.Print_Area" localSheetId="8">'DEC'!$A$1:$N$25</definedName>
    <definedName name="_xlnm.Print_Area" localSheetId="10">'FEB'!$A$1:$N$25</definedName>
    <definedName name="_xlnm.Print_Area" localSheetId="9">'JAN'!$A$1:$N$25</definedName>
    <definedName name="_xlnm.Print_Area" localSheetId="3">'JUL'!$A$1:$N$25</definedName>
    <definedName name="_xlnm.Print_Area" localSheetId="2">'JUN'!$A$1:$N$25</definedName>
    <definedName name="_xlnm.Print_Area" localSheetId="11">'MAR'!$A$1:$N$25</definedName>
    <definedName name="_xlnm.Print_Area" localSheetId="1">'MAY'!$A$1:$N$25</definedName>
    <definedName name="_xlnm.Print_Area" localSheetId="7">'NOV'!$A$1:$N$25</definedName>
    <definedName name="_xlnm.Print_Area" localSheetId="6">'OCT'!$A$1:$N$25</definedName>
    <definedName name="_xlnm.Print_Area" localSheetId="5">'SEP'!$A$1:$N$25</definedName>
  </definedNames>
  <calcPr fullCalcOnLoad="1"/>
</workbook>
</file>

<file path=xl/sharedStrings.xml><?xml version="1.0" encoding="utf-8"?>
<sst xmlns="http://schemas.openxmlformats.org/spreadsheetml/2006/main" count="815" uniqueCount="106">
  <si>
    <t xml:space="preserve">Albrighton                </t>
  </si>
  <si>
    <t>AL1</t>
  </si>
  <si>
    <t>Bishops Castle</t>
  </si>
  <si>
    <t>BC1</t>
  </si>
  <si>
    <t>BN8</t>
  </si>
  <si>
    <t>Baschurch</t>
  </si>
  <si>
    <t>BS1</t>
  </si>
  <si>
    <t xml:space="preserve">Craven Arms           </t>
  </si>
  <si>
    <t>CA1</t>
  </si>
  <si>
    <t xml:space="preserve">Clun                      </t>
  </si>
  <si>
    <t>CL1</t>
  </si>
  <si>
    <t xml:space="preserve">Cleobury Mortimer   </t>
  </si>
  <si>
    <t>CM1</t>
  </si>
  <si>
    <t xml:space="preserve">Church Stretton       </t>
  </si>
  <si>
    <t>CS1</t>
  </si>
  <si>
    <t xml:space="preserve">Ellesmere               </t>
  </si>
  <si>
    <t>EL1</t>
  </si>
  <si>
    <t xml:space="preserve">Hodnet                   </t>
  </si>
  <si>
    <t>HO1</t>
  </si>
  <si>
    <t>LU8</t>
  </si>
  <si>
    <t>MD8</t>
  </si>
  <si>
    <t xml:space="preserve">Much Wenlock       </t>
  </si>
  <si>
    <t>MW1</t>
  </si>
  <si>
    <t xml:space="preserve">Minsterley             </t>
  </si>
  <si>
    <t>MY1</t>
  </si>
  <si>
    <t>Newport</t>
  </si>
  <si>
    <t>NP8</t>
  </si>
  <si>
    <t>Oswestry</t>
  </si>
  <si>
    <t>OS1</t>
  </si>
  <si>
    <t>OS8</t>
  </si>
  <si>
    <t>Prees</t>
  </si>
  <si>
    <t>PR1</t>
  </si>
  <si>
    <t>Shrewsbury</t>
  </si>
  <si>
    <t>SY11</t>
  </si>
  <si>
    <t>Tweedale</t>
  </si>
  <si>
    <t>TW1</t>
  </si>
  <si>
    <t>Whitchurch</t>
  </si>
  <si>
    <t>WH8</t>
  </si>
  <si>
    <t>Wellington</t>
  </si>
  <si>
    <t>WL1</t>
  </si>
  <si>
    <t>Wem</t>
  </si>
  <si>
    <t>WM1</t>
  </si>
  <si>
    <t>TOTAL</t>
  </si>
  <si>
    <t>NO INCIDENT COMMANDER (13)</t>
  </si>
  <si>
    <t>SUPER NUMERY        (12)</t>
  </si>
  <si>
    <t>NO DRIVER       (11)</t>
  </si>
  <si>
    <t>NO CREW          (10)</t>
  </si>
  <si>
    <t>Hours</t>
  </si>
  <si>
    <t>%</t>
  </si>
  <si>
    <t>Bridgnorth</t>
  </si>
  <si>
    <t>Ludlow</t>
  </si>
  <si>
    <t>Market Drayton</t>
  </si>
  <si>
    <t>TOTAL HOURS NOT AVAILABLE WITH CREW OF 4 OR MORE</t>
  </si>
  <si>
    <t xml:space="preserve">TOTAL HOURS AVAILBLE 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</si>
  <si>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</si>
  <si>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</si>
  <si>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</si>
  <si>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</si>
  <si>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</si>
  <si>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</si>
  <si>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</si>
  <si>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</si>
  <si>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</si>
  <si>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</si>
  <si>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</si>
  <si>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</si>
  <si>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Availablity with crew of 4 or more</t>
  </si>
  <si>
    <t>01P1</t>
  </si>
  <si>
    <t>04P2</t>
  </si>
  <si>
    <t>07P2</t>
  </si>
  <si>
    <t>06P2</t>
  </si>
  <si>
    <t>05P2</t>
  </si>
  <si>
    <t>11P2</t>
  </si>
  <si>
    <t>12P2</t>
  </si>
  <si>
    <t>14P2</t>
  </si>
  <si>
    <t>13P2</t>
  </si>
  <si>
    <t>15P2</t>
  </si>
  <si>
    <t>16P2</t>
  </si>
  <si>
    <t>18P3</t>
  </si>
  <si>
    <t>20P1</t>
  </si>
  <si>
    <t>23P2</t>
  </si>
  <si>
    <t>21P1</t>
  </si>
  <si>
    <t>22P2</t>
  </si>
  <si>
    <t>28 DAYS</t>
  </si>
  <si>
    <t>16P4</t>
  </si>
  <si>
    <t>As of Sept 2012 16P4 no longer included in Shropshire's retained availability figures</t>
  </si>
  <si>
    <t>April</t>
  </si>
  <si>
    <t>May</t>
  </si>
  <si>
    <t>July</t>
  </si>
  <si>
    <t>August</t>
  </si>
  <si>
    <t xml:space="preserve">Sept </t>
  </si>
  <si>
    <t>Oct</t>
  </si>
  <si>
    <t>Nov</t>
  </si>
  <si>
    <t>Dec</t>
  </si>
  <si>
    <t>Jan</t>
  </si>
  <si>
    <t>Feb</t>
  </si>
  <si>
    <t>March</t>
  </si>
  <si>
    <t>June</t>
  </si>
  <si>
    <t>03P2</t>
  </si>
  <si>
    <t>02P2</t>
  </si>
  <si>
    <t>08P2</t>
  </si>
  <si>
    <t>09P2</t>
  </si>
  <si>
    <t>10P2</t>
  </si>
  <si>
    <t>17P2</t>
  </si>
  <si>
    <t>.</t>
  </si>
  <si>
    <t>NO DRIVER (11)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</si>
</sst>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hh:mm:ss;@"/>
    <numFmt numFmtId="178" formatCode="h:mm:ss;@"/>
    <numFmt numFmtId="179" formatCode="[$-809]dd\ mmmm\ yyyy"/>
    <numFmt numFmtId="180" formatCode="[$-F400]h:mm:ss\ AM/PM"/>
    <numFmt numFmtId="181" formatCode=";;;"/>
  </numFmts>
  <fonts count="4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33" borderId="0" xfId="0" applyFont="1" applyFill="1" applyAlignment="1">
      <alignment horizontal="center"/>
    </xf>
    <xf numFmtId="0" fontId="0" fillId="0" borderId="10" xfId="0" applyBorder="1" applyAlignment="1">
      <alignment/>
    </xf>
    <xf numFmtId="46" fontId="1" fillId="0" borderId="0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6" fontId="2" fillId="0" borderId="10" xfId="0" applyNumberFormat="1" applyFont="1" applyFill="1" applyBorder="1" applyAlignment="1">
      <alignment/>
    </xf>
    <xf numFmtId="46" fontId="2" fillId="0" borderId="10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46" fontId="1" fillId="0" borderId="10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right"/>
    </xf>
    <xf numFmtId="46" fontId="0" fillId="0" borderId="0" xfId="0" applyNumberFormat="1" applyAlignment="1">
      <alignment/>
    </xf>
    <xf numFmtId="0" fontId="8" fillId="0" borderId="0" xfId="0" applyFont="1" applyAlignment="1">
      <alignment/>
    </xf>
    <xf numFmtId="10" fontId="2" fillId="0" borderId="14" xfId="0" applyNumberFormat="1" applyFont="1" applyFill="1" applyBorder="1" applyAlignment="1">
      <alignment/>
    </xf>
    <xf numFmtId="46" fontId="2" fillId="0" borderId="14" xfId="0" applyNumberFormat="1" applyFont="1" applyFill="1" applyBorder="1" applyAlignment="1">
      <alignment horizontal="right"/>
    </xf>
    <xf numFmtId="46" fontId="2" fillId="0" borderId="14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46" fontId="1" fillId="0" borderId="14" xfId="0" applyNumberFormat="1" applyFont="1" applyFill="1" applyBorder="1" applyAlignment="1">
      <alignment horizontal="right"/>
    </xf>
    <xf numFmtId="172" fontId="1" fillId="0" borderId="14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8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wrapText="1"/>
    </xf>
    <xf numFmtId="46" fontId="2" fillId="0" borderId="14" xfId="0" applyNumberFormat="1" applyFont="1" applyBorder="1" applyAlignment="1">
      <alignment/>
    </xf>
    <xf numFmtId="46" fontId="2" fillId="0" borderId="14" xfId="0" applyNumberFormat="1" applyFont="1" applyBorder="1" applyAlignment="1" quotePrefix="1">
      <alignment/>
    </xf>
    <xf numFmtId="10" fontId="2" fillId="0" borderId="14" xfId="0" applyNumberFormat="1" applyFont="1" applyFill="1" applyBorder="1" applyAlignment="1">
      <alignment horizontal="right"/>
    </xf>
    <xf numFmtId="46" fontId="3" fillId="0" borderId="14" xfId="0" applyNumberFormat="1" applyFont="1" applyBorder="1" applyAlignment="1">
      <alignment/>
    </xf>
    <xf numFmtId="10" fontId="9" fillId="0" borderId="14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 wrapText="1"/>
    </xf>
    <xf numFmtId="10" fontId="7" fillId="0" borderId="14" xfId="0" applyNumberFormat="1" applyFont="1" applyFill="1" applyBorder="1" applyAlignment="1">
      <alignment horizontal="right"/>
    </xf>
    <xf numFmtId="10" fontId="7" fillId="0" borderId="10" xfId="0" applyNumberFormat="1" applyFont="1" applyFill="1" applyBorder="1" applyAlignment="1">
      <alignment horizontal="right"/>
    </xf>
    <xf numFmtId="46" fontId="10" fillId="0" borderId="15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1" fillId="0" borderId="17" xfId="0" applyFont="1" applyFill="1" applyBorder="1" applyAlignment="1">
      <alignment/>
    </xf>
    <xf numFmtId="0" fontId="8" fillId="0" borderId="16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46" fontId="1" fillId="0" borderId="17" xfId="0" applyNumberFormat="1" applyFont="1" applyFill="1" applyBorder="1" applyAlignment="1">
      <alignment horizontal="right"/>
    </xf>
    <xf numFmtId="172" fontId="1" fillId="0" borderId="18" xfId="0" applyNumberFormat="1" applyFont="1" applyFill="1" applyBorder="1" applyAlignment="1">
      <alignment horizontal="right"/>
    </xf>
    <xf numFmtId="172" fontId="1" fillId="0" borderId="19" xfId="0" applyNumberFormat="1" applyFont="1" applyFill="1" applyBorder="1" applyAlignment="1">
      <alignment horizontal="right"/>
    </xf>
    <xf numFmtId="10" fontId="7" fillId="0" borderId="20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46" fontId="2" fillId="0" borderId="15" xfId="0" applyNumberFormat="1" applyFont="1" applyFill="1" applyBorder="1" applyAlignment="1">
      <alignment/>
    </xf>
    <xf numFmtId="10" fontId="2" fillId="0" borderId="15" xfId="0" applyNumberFormat="1" applyFont="1" applyFill="1" applyBorder="1" applyAlignment="1">
      <alignment/>
    </xf>
    <xf numFmtId="46" fontId="1" fillId="0" borderId="21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46" fontId="1" fillId="0" borderId="16" xfId="0" applyNumberFormat="1" applyFont="1" applyFill="1" applyBorder="1" applyAlignment="1">
      <alignment horizontal="right"/>
    </xf>
    <xf numFmtId="172" fontId="1" fillId="0" borderId="16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46" fontId="1" fillId="0" borderId="24" xfId="0" applyNumberFormat="1" applyFont="1" applyFill="1" applyBorder="1" applyAlignment="1">
      <alignment horizontal="right"/>
    </xf>
    <xf numFmtId="10" fontId="7" fillId="0" borderId="25" xfId="0" applyNumberFormat="1" applyFont="1" applyFill="1" applyBorder="1" applyAlignment="1">
      <alignment horizontal="right"/>
    </xf>
    <xf numFmtId="46" fontId="2" fillId="34" borderId="14" xfId="0" applyNumberFormat="1" applyFont="1" applyFill="1" applyBorder="1" applyAlignment="1">
      <alignment horizontal="right"/>
    </xf>
    <xf numFmtId="10" fontId="2" fillId="0" borderId="26" xfId="0" applyNumberFormat="1" applyFont="1" applyFill="1" applyBorder="1" applyAlignment="1">
      <alignment/>
    </xf>
    <xf numFmtId="46" fontId="2" fillId="0" borderId="27" xfId="0" applyNumberFormat="1" applyFont="1" applyFill="1" applyBorder="1" applyAlignment="1">
      <alignment/>
    </xf>
    <xf numFmtId="10" fontId="2" fillId="0" borderId="28" xfId="0" applyNumberFormat="1" applyFont="1" applyFill="1" applyBorder="1" applyAlignment="1">
      <alignment/>
    </xf>
    <xf numFmtId="46" fontId="2" fillId="0" borderId="29" xfId="0" applyNumberFormat="1" applyFont="1" applyFill="1" applyBorder="1" applyAlignment="1">
      <alignment/>
    </xf>
    <xf numFmtId="10" fontId="2" fillId="0" borderId="30" xfId="0" applyNumberFormat="1" applyFont="1" applyFill="1" applyBorder="1" applyAlignment="1">
      <alignment/>
    </xf>
    <xf numFmtId="10" fontId="2" fillId="0" borderId="31" xfId="0" applyNumberFormat="1" applyFont="1" applyFill="1" applyBorder="1" applyAlignment="1">
      <alignment/>
    </xf>
    <xf numFmtId="10" fontId="2" fillId="0" borderId="17" xfId="0" applyNumberFormat="1" applyFont="1" applyFill="1" applyBorder="1" applyAlignment="1">
      <alignment/>
    </xf>
    <xf numFmtId="10" fontId="2" fillId="0" borderId="32" xfId="0" applyNumberFormat="1" applyFont="1" applyFill="1" applyBorder="1" applyAlignment="1">
      <alignment/>
    </xf>
    <xf numFmtId="46" fontId="2" fillId="0" borderId="21" xfId="0" applyNumberFormat="1" applyFont="1" applyFill="1" applyBorder="1" applyAlignment="1">
      <alignment/>
    </xf>
    <xf numFmtId="46" fontId="2" fillId="0" borderId="33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6" fontId="0" fillId="0" borderId="14" xfId="0" applyNumberFormat="1" applyBorder="1" applyAlignment="1">
      <alignment/>
    </xf>
    <xf numFmtId="0" fontId="2" fillId="0" borderId="17" xfId="0" applyFont="1" applyFill="1" applyBorder="1" applyAlignment="1">
      <alignment/>
    </xf>
    <xf numFmtId="46" fontId="0" fillId="0" borderId="14" xfId="0" applyNumberFormat="1" applyFont="1" applyBorder="1" applyAlignment="1">
      <alignment/>
    </xf>
    <xf numFmtId="10" fontId="0" fillId="0" borderId="14" xfId="0" applyNumberFormat="1" applyFont="1" applyFill="1" applyBorder="1" applyAlignment="1">
      <alignment/>
    </xf>
    <xf numFmtId="46" fontId="8" fillId="0" borderId="14" xfId="0" applyNumberFormat="1" applyFont="1" applyFill="1" applyBorder="1" applyAlignment="1">
      <alignment horizontal="right"/>
    </xf>
    <xf numFmtId="172" fontId="8" fillId="0" borderId="14" xfId="0" applyNumberFormat="1" applyFont="1" applyFill="1" applyBorder="1" applyAlignment="1">
      <alignment horizontal="right"/>
    </xf>
    <xf numFmtId="46" fontId="0" fillId="0" borderId="14" xfId="0" applyNumberFormat="1" applyFont="1" applyFill="1" applyBorder="1" applyAlignment="1">
      <alignment/>
    </xf>
    <xf numFmtId="46" fontId="0" fillId="0" borderId="14" xfId="0" applyNumberFormat="1" applyFont="1" applyFill="1" applyBorder="1" applyAlignment="1">
      <alignment horizontal="right"/>
    </xf>
    <xf numFmtId="10" fontId="12" fillId="0" borderId="14" xfId="0" applyNumberFormat="1" applyFont="1" applyFill="1" applyBorder="1" applyAlignment="1">
      <alignment horizontal="right"/>
    </xf>
    <xf numFmtId="46" fontId="2" fillId="0" borderId="34" xfId="0" applyNumberFormat="1" applyFont="1" applyFill="1" applyBorder="1" applyAlignment="1">
      <alignment/>
    </xf>
    <xf numFmtId="10" fontId="2" fillId="0" borderId="34" xfId="0" applyNumberFormat="1" applyFont="1" applyFill="1" applyBorder="1" applyAlignment="1">
      <alignment/>
    </xf>
    <xf numFmtId="46" fontId="2" fillId="0" borderId="13" xfId="0" applyNumberFormat="1" applyFont="1" applyFill="1" applyBorder="1" applyAlignment="1">
      <alignment horizontal="right"/>
    </xf>
    <xf numFmtId="46" fontId="1" fillId="0" borderId="35" xfId="0" applyNumberFormat="1" applyFont="1" applyFill="1" applyBorder="1" applyAlignment="1">
      <alignment horizontal="right"/>
    </xf>
    <xf numFmtId="46" fontId="2" fillId="0" borderId="36" xfId="0" applyNumberFormat="1" applyFont="1" applyFill="1" applyBorder="1" applyAlignment="1">
      <alignment/>
    </xf>
    <xf numFmtId="46" fontId="2" fillId="0" borderId="27" xfId="0" applyNumberFormat="1" applyFont="1" applyBorder="1" applyAlignment="1">
      <alignment/>
    </xf>
    <xf numFmtId="46" fontId="2" fillId="0" borderId="37" xfId="0" applyNumberFormat="1" applyFont="1" applyBorder="1" applyAlignment="1">
      <alignment/>
    </xf>
    <xf numFmtId="46" fontId="2" fillId="0" borderId="21" xfId="0" applyNumberFormat="1" applyFont="1" applyBorder="1" applyAlignment="1">
      <alignment/>
    </xf>
    <xf numFmtId="46" fontId="2" fillId="0" borderId="33" xfId="0" applyNumberFormat="1" applyFont="1" applyFill="1" applyBorder="1" applyAlignment="1">
      <alignment/>
    </xf>
    <xf numFmtId="46" fontId="2" fillId="0" borderId="36" xfId="0" applyNumberFormat="1" applyFont="1" applyBorder="1" applyAlignment="1">
      <alignment/>
    </xf>
    <xf numFmtId="46" fontId="2" fillId="0" borderId="26" xfId="0" applyNumberFormat="1" applyFont="1" applyBorder="1" applyAlignment="1">
      <alignment/>
    </xf>
    <xf numFmtId="46" fontId="2" fillId="0" borderId="28" xfId="0" applyNumberFormat="1" applyFont="1" applyBorder="1" applyAlignment="1">
      <alignment/>
    </xf>
    <xf numFmtId="46" fontId="2" fillId="0" borderId="30" xfId="0" applyNumberFormat="1" applyFont="1" applyBorder="1" applyAlignment="1">
      <alignment/>
    </xf>
    <xf numFmtId="46" fontId="0" fillId="0" borderId="36" xfId="0" applyNumberFormat="1" applyBorder="1" applyAlignment="1">
      <alignment/>
    </xf>
    <xf numFmtId="46" fontId="0" fillId="0" borderId="27" xfId="0" applyNumberFormat="1" applyBorder="1" applyAlignment="1">
      <alignment/>
    </xf>
    <xf numFmtId="46" fontId="0" fillId="0" borderId="29" xfId="0" applyNumberFormat="1" applyBorder="1" applyAlignment="1">
      <alignment/>
    </xf>
    <xf numFmtId="46" fontId="2" fillId="0" borderId="23" xfId="0" applyNumberFormat="1" applyFont="1" applyFill="1" applyBorder="1" applyAlignment="1">
      <alignment/>
    </xf>
    <xf numFmtId="10" fontId="2" fillId="0" borderId="24" xfId="0" applyNumberFormat="1" applyFont="1" applyFill="1" applyBorder="1" applyAlignment="1">
      <alignment/>
    </xf>
    <xf numFmtId="46" fontId="2" fillId="0" borderId="24" xfId="0" applyNumberFormat="1" applyFont="1" applyFill="1" applyBorder="1" applyAlignment="1">
      <alignment/>
    </xf>
    <xf numFmtId="46" fontId="2" fillId="0" borderId="38" xfId="0" applyNumberFormat="1" applyFont="1" applyBorder="1" applyAlignment="1">
      <alignment/>
    </xf>
    <xf numFmtId="10" fontId="10" fillId="0" borderId="15" xfId="0" applyNumberFormat="1" applyFont="1" applyFill="1" applyBorder="1" applyAlignment="1">
      <alignment/>
    </xf>
    <xf numFmtId="10" fontId="10" fillId="0" borderId="26" xfId="0" applyNumberFormat="1" applyFont="1" applyFill="1" applyBorder="1" applyAlignment="1">
      <alignment/>
    </xf>
    <xf numFmtId="10" fontId="10" fillId="0" borderId="28" xfId="0" applyNumberFormat="1" applyFont="1" applyFill="1" applyBorder="1" applyAlignment="1">
      <alignment/>
    </xf>
    <xf numFmtId="10" fontId="10" fillId="0" borderId="30" xfId="0" applyNumberFormat="1" applyFont="1" applyFill="1" applyBorder="1" applyAlignment="1">
      <alignment/>
    </xf>
    <xf numFmtId="10" fontId="10" fillId="0" borderId="31" xfId="0" applyNumberFormat="1" applyFont="1" applyFill="1" applyBorder="1" applyAlignment="1">
      <alignment/>
    </xf>
    <xf numFmtId="10" fontId="10" fillId="0" borderId="17" xfId="0" applyNumberFormat="1" applyFont="1" applyFill="1" applyBorder="1" applyAlignment="1">
      <alignment/>
    </xf>
    <xf numFmtId="10" fontId="10" fillId="0" borderId="32" xfId="0" applyNumberFormat="1" applyFont="1" applyFill="1" applyBorder="1" applyAlignment="1">
      <alignment/>
    </xf>
    <xf numFmtId="46" fontId="2" fillId="0" borderId="37" xfId="0" applyNumberFormat="1" applyFont="1" applyFill="1" applyBorder="1" applyAlignment="1">
      <alignment/>
    </xf>
    <xf numFmtId="46" fontId="2" fillId="0" borderId="14" xfId="0" applyNumberFormat="1" applyFont="1" applyBorder="1" applyAlignment="1">
      <alignment/>
    </xf>
    <xf numFmtId="46" fontId="2" fillId="0" borderId="27" xfId="0" applyNumberFormat="1" applyFont="1" applyFill="1" applyBorder="1" applyAlignment="1">
      <alignment horizontal="right"/>
    </xf>
    <xf numFmtId="46" fontId="2" fillId="0" borderId="29" xfId="0" applyNumberFormat="1" applyFont="1" applyFill="1" applyBorder="1" applyAlignment="1">
      <alignment horizontal="right"/>
    </xf>
    <xf numFmtId="46" fontId="2" fillId="0" borderId="21" xfId="0" applyNumberFormat="1" applyFont="1" applyFill="1" applyBorder="1" applyAlignment="1">
      <alignment horizontal="right"/>
    </xf>
    <xf numFmtId="46" fontId="2" fillId="0" borderId="39" xfId="0" applyNumberFormat="1" applyFont="1" applyFill="1" applyBorder="1" applyAlignment="1">
      <alignment/>
    </xf>
    <xf numFmtId="10" fontId="2" fillId="0" borderId="23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/>
    </xf>
    <xf numFmtId="172" fontId="1" fillId="0" borderId="20" xfId="0" applyNumberFormat="1" applyFont="1" applyFill="1" applyBorder="1" applyAlignment="1">
      <alignment horizontal="right"/>
    </xf>
    <xf numFmtId="46" fontId="2" fillId="0" borderId="36" xfId="0" applyNumberFormat="1" applyFont="1" applyFill="1" applyBorder="1" applyAlignment="1">
      <alignment horizontal="right"/>
    </xf>
    <xf numFmtId="10" fontId="2" fillId="0" borderId="40" xfId="0" applyNumberFormat="1" applyFont="1" applyFill="1" applyBorder="1" applyAlignment="1">
      <alignment/>
    </xf>
    <xf numFmtId="10" fontId="2" fillId="0" borderId="41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8" fillId="0" borderId="14" xfId="0" applyFont="1" applyFill="1" applyBorder="1" applyAlignment="1">
      <alignment horizontal="center" wrapText="1"/>
    </xf>
    <xf numFmtId="17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wrapText="1"/>
    </xf>
    <xf numFmtId="17" fontId="3" fillId="0" borderId="0" xfId="0" applyNumberFormat="1" applyFont="1" applyFill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wrapText="1"/>
    </xf>
    <xf numFmtId="0" fontId="8" fillId="0" borderId="45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46" fontId="2" fillId="0" borderId="40" xfId="0" applyNumberFormat="1" applyFont="1" applyFill="1" applyBorder="1" applyAlignment="1">
      <alignment horizontal="right"/>
    </xf>
    <xf numFmtId="46" fontId="0" fillId="0" borderId="40" xfId="0" applyNumberFormat="1" applyBorder="1" applyAlignment="1">
      <alignment/>
    </xf>
    <xf numFmtId="10" fontId="2" fillId="0" borderId="46" xfId="0" applyNumberFormat="1" applyFont="1" applyFill="1" applyBorder="1" applyAlignment="1">
      <alignment/>
    </xf>
    <xf numFmtId="10" fontId="2" fillId="0" borderId="47" xfId="0" applyNumberFormat="1" applyFont="1" applyFill="1" applyBorder="1" applyAlignment="1">
      <alignment/>
    </xf>
    <xf numFmtId="46" fontId="2" fillId="0" borderId="41" xfId="0" applyNumberFormat="1" applyFont="1" applyFill="1" applyBorder="1" applyAlignment="1">
      <alignment/>
    </xf>
    <xf numFmtId="10" fontId="2" fillId="0" borderId="48" xfId="0" applyNumberFormat="1" applyFont="1" applyFill="1" applyBorder="1" applyAlignment="1">
      <alignment/>
    </xf>
    <xf numFmtId="46" fontId="1" fillId="0" borderId="23" xfId="0" applyNumberFormat="1" applyFont="1" applyFill="1" applyBorder="1" applyAlignment="1">
      <alignment horizontal="right"/>
    </xf>
    <xf numFmtId="46" fontId="1" fillId="0" borderId="37" xfId="0" applyNumberFormat="1" applyFont="1" applyFill="1" applyBorder="1" applyAlignment="1">
      <alignment horizontal="right"/>
    </xf>
    <xf numFmtId="46" fontId="1" fillId="0" borderId="40" xfId="0" applyNumberFormat="1" applyFont="1" applyFill="1" applyBorder="1" applyAlignment="1">
      <alignment horizontal="right"/>
    </xf>
    <xf numFmtId="172" fontId="1" fillId="0" borderId="26" xfId="0" applyNumberFormat="1" applyFont="1" applyFill="1" applyBorder="1" applyAlignment="1">
      <alignment horizontal="right"/>
    </xf>
    <xf numFmtId="172" fontId="1" fillId="0" borderId="28" xfId="0" applyNumberFormat="1" applyFont="1" applyFill="1" applyBorder="1" applyAlignment="1">
      <alignment horizontal="right"/>
    </xf>
    <xf numFmtId="46" fontId="1" fillId="0" borderId="33" xfId="0" applyNumberFormat="1" applyFont="1" applyFill="1" applyBorder="1" applyAlignment="1">
      <alignment horizontal="right"/>
    </xf>
    <xf numFmtId="46" fontId="1" fillId="0" borderId="41" xfId="0" applyNumberFormat="1" applyFont="1" applyFill="1" applyBorder="1" applyAlignment="1">
      <alignment horizontal="right"/>
    </xf>
    <xf numFmtId="172" fontId="1" fillId="0" borderId="3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="90" zoomScaleNormal="90" zoomScaleSheetLayoutView="7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1" sqref="C31"/>
    </sheetView>
  </sheetViews>
  <sheetFormatPr defaultColWidth="9.140625" defaultRowHeight="12.75"/>
  <cols>
    <col min="1" max="1" width="25.7109375" style="0" customWidth="1"/>
    <col min="2" max="2" width="8.7109375" style="0" customWidth="1"/>
    <col min="3" max="3" width="11.421875" style="0" customWidth="1"/>
    <col min="4" max="4" width="10.7109375" style="0" customWidth="1"/>
    <col min="5" max="5" width="11.8515625" style="0" customWidth="1"/>
    <col min="6" max="6" width="10.7109375" style="0" customWidth="1"/>
    <col min="7" max="7" width="12.28125" style="0" customWidth="1"/>
    <col min="8" max="10" width="10.7109375" style="0" customWidth="1"/>
    <col min="11" max="11" width="17.7109375" style="0" customWidth="1"/>
    <col min="12" max="13" width="18.00390625" style="0" customWidth="1"/>
    <col min="14" max="14" width="10.7109375" style="0" customWidth="1"/>
    <col min="15" max="15" width="20.7109375" style="0" customWidth="1"/>
  </cols>
  <sheetData>
    <row r="1" spans="1:14" ht="49.5" customHeight="1">
      <c r="A1" s="142" t="s">
        <v>86</v>
      </c>
      <c r="B1" s="143"/>
      <c r="C1" s="144" t="s">
        <v>46</v>
      </c>
      <c r="D1" s="144"/>
      <c r="E1" s="141" t="s">
        <v>45</v>
      </c>
      <c r="F1" s="141"/>
      <c r="G1" s="141" t="s">
        <v>44</v>
      </c>
      <c r="H1" s="141"/>
      <c r="I1" s="141" t="s">
        <v>43</v>
      </c>
      <c r="J1" s="141"/>
      <c r="K1" s="141" t="s">
        <v>52</v>
      </c>
      <c r="L1" s="32"/>
      <c r="M1" s="32" t="s">
        <v>53</v>
      </c>
      <c r="N1" s="41"/>
    </row>
    <row r="2" spans="1:14" ht="48" customHeight="1">
      <c r="A2" s="143"/>
      <c r="B2" s="143"/>
      <c r="C2" s="68" t="s">
        <v>47</v>
      </c>
      <c r="D2" s="68" t="s">
        <v>48</v>
      </c>
      <c r="E2" s="55" t="s">
        <v>47</v>
      </c>
      <c r="F2" s="55" t="s">
        <v>48</v>
      </c>
      <c r="G2" s="55" t="s">
        <v>47</v>
      </c>
      <c r="H2" s="55" t="s">
        <v>48</v>
      </c>
      <c r="I2" s="55" t="s">
        <v>47</v>
      </c>
      <c r="J2" s="55" t="s">
        <v>48</v>
      </c>
      <c r="K2" s="141"/>
      <c r="L2" s="35"/>
      <c r="M2" s="32"/>
      <c r="N2" s="42"/>
    </row>
    <row r="3" spans="1:14" ht="15.75">
      <c r="A3" s="37" t="s">
        <v>0</v>
      </c>
      <c r="B3" s="60" t="s">
        <v>67</v>
      </c>
      <c r="C3" s="30">
        <v>0.2673611111111111</v>
      </c>
      <c r="D3" s="29">
        <f aca="true" t="shared" si="0" ref="D3:D25">SUM(C3/L3)</f>
        <v>0.008912037037037036</v>
      </c>
      <c r="E3" s="30">
        <v>0.9805555555555556</v>
      </c>
      <c r="F3" s="29">
        <f aca="true" t="shared" si="1" ref="F3:F25">SUM(E3/L3)</f>
        <v>0.032685185185185185</v>
      </c>
      <c r="G3" s="92">
        <v>0.44097222222222227</v>
      </c>
      <c r="H3" s="29">
        <f aca="true" t="shared" si="2" ref="H3:H25">SUM(G3/L3)</f>
        <v>0.014699074074074076</v>
      </c>
      <c r="I3" s="30">
        <v>0.84375</v>
      </c>
      <c r="J3" s="29">
        <f aca="true" t="shared" si="3" ref="J3:J25">SUM(I3/L3)</f>
        <v>0.028125</v>
      </c>
      <c r="K3" s="38">
        <f>SUM(C3+E3+G3+I3)</f>
        <v>2.532638888888889</v>
      </c>
      <c r="L3" s="38">
        <v>30</v>
      </c>
      <c r="M3" s="38" t="str">
        <f aca="true" t="shared" si="4" ref="M3:M24">TEXT(L3-K3,"[H]:MM:SS")</f>
        <v>659:13:00</v>
      </c>
      <c r="N3" s="39">
        <f aca="true" t="shared" si="5" ref="N3:N25">SUM(M3/L3)</f>
        <v>0.9155787037037038</v>
      </c>
    </row>
    <row r="4" spans="1:14" ht="15.75">
      <c r="A4" s="37" t="s">
        <v>2</v>
      </c>
      <c r="B4" s="60" t="s">
        <v>98</v>
      </c>
      <c r="C4" s="30">
        <v>0</v>
      </c>
      <c r="D4" s="29">
        <f t="shared" si="0"/>
        <v>0</v>
      </c>
      <c r="E4" s="30">
        <v>0.08333333333333333</v>
      </c>
      <c r="F4" s="29">
        <f t="shared" si="1"/>
        <v>0.0027777777777777775</v>
      </c>
      <c r="G4" s="31">
        <v>0</v>
      </c>
      <c r="H4" s="29">
        <f t="shared" si="2"/>
        <v>0</v>
      </c>
      <c r="I4" s="30">
        <v>0.4215277777777777</v>
      </c>
      <c r="J4" s="29">
        <f t="shared" si="3"/>
        <v>0.014050925925925923</v>
      </c>
      <c r="K4" s="38">
        <f aca="true" t="shared" si="6" ref="K4:K25">SUM(C4+E4+G4+I4)</f>
        <v>0.5048611111111111</v>
      </c>
      <c r="L4" s="38">
        <v>30</v>
      </c>
      <c r="M4" s="38" t="str">
        <f t="shared" si="4"/>
        <v>707:53:00</v>
      </c>
      <c r="N4" s="39">
        <f t="shared" si="5"/>
        <v>0.9831712962962963</v>
      </c>
    </row>
    <row r="5" spans="1:14" ht="15.75">
      <c r="A5" s="37" t="s">
        <v>49</v>
      </c>
      <c r="B5" s="60" t="s">
        <v>68</v>
      </c>
      <c r="C5" s="30">
        <v>0.1875</v>
      </c>
      <c r="D5" s="29">
        <f t="shared" si="0"/>
        <v>0.00625</v>
      </c>
      <c r="E5" s="30">
        <v>0</v>
      </c>
      <c r="F5" s="29">
        <f t="shared" si="1"/>
        <v>0</v>
      </c>
      <c r="G5" s="31">
        <v>0</v>
      </c>
      <c r="H5" s="29">
        <v>0</v>
      </c>
      <c r="I5" s="30">
        <v>0</v>
      </c>
      <c r="J5" s="29">
        <f t="shared" si="3"/>
        <v>0</v>
      </c>
      <c r="K5" s="38">
        <f t="shared" si="6"/>
        <v>0.1875</v>
      </c>
      <c r="L5" s="38">
        <v>30</v>
      </c>
      <c r="M5" s="38" t="str">
        <f t="shared" si="4"/>
        <v>715:30:00</v>
      </c>
      <c r="N5" s="39">
        <f t="shared" si="5"/>
        <v>0.99375</v>
      </c>
    </row>
    <row r="6" spans="1:14" ht="15.75">
      <c r="A6" s="37" t="s">
        <v>5</v>
      </c>
      <c r="B6" s="60" t="s">
        <v>99</v>
      </c>
      <c r="C6" s="30">
        <v>0.0625</v>
      </c>
      <c r="D6" s="29">
        <f t="shared" si="0"/>
        <v>0.0020833333333333333</v>
      </c>
      <c r="E6" s="30">
        <v>0</v>
      </c>
      <c r="F6" s="29">
        <f t="shared" si="1"/>
        <v>0</v>
      </c>
      <c r="G6" s="92">
        <v>0.05694444444444444</v>
      </c>
      <c r="H6" s="29">
        <f t="shared" si="2"/>
        <v>0.0018981481481481482</v>
      </c>
      <c r="I6" s="30">
        <v>0.09375</v>
      </c>
      <c r="J6" s="29">
        <f t="shared" si="3"/>
        <v>0.003125</v>
      </c>
      <c r="K6" s="38">
        <f t="shared" si="6"/>
        <v>0.21319444444444444</v>
      </c>
      <c r="L6" s="38">
        <v>30</v>
      </c>
      <c r="M6" s="38" t="str">
        <f t="shared" si="4"/>
        <v>714:53:00</v>
      </c>
      <c r="N6" s="39">
        <f t="shared" si="5"/>
        <v>0.9928935185185186</v>
      </c>
    </row>
    <row r="7" spans="1:14" ht="15.75">
      <c r="A7" s="37" t="s">
        <v>7</v>
      </c>
      <c r="B7" s="60" t="s">
        <v>100</v>
      </c>
      <c r="C7" s="30">
        <v>0</v>
      </c>
      <c r="D7" s="29">
        <f t="shared" si="0"/>
        <v>0</v>
      </c>
      <c r="E7" s="30">
        <v>0.052083333333333336</v>
      </c>
      <c r="F7" s="29">
        <f t="shared" si="1"/>
        <v>0.0017361111111111112</v>
      </c>
      <c r="G7" s="30">
        <v>0</v>
      </c>
      <c r="H7" s="29">
        <f t="shared" si="2"/>
        <v>0</v>
      </c>
      <c r="I7" s="30">
        <v>0</v>
      </c>
      <c r="J7" s="29">
        <f t="shared" si="3"/>
        <v>0</v>
      </c>
      <c r="K7" s="38">
        <f t="shared" si="6"/>
        <v>0.052083333333333336</v>
      </c>
      <c r="L7" s="38">
        <v>30</v>
      </c>
      <c r="M7" s="38" t="str">
        <f t="shared" si="4"/>
        <v>718:45:00</v>
      </c>
      <c r="N7" s="39">
        <f t="shared" si="5"/>
        <v>0.998263888888889</v>
      </c>
    </row>
    <row r="8" spans="1:14" ht="15.75">
      <c r="A8" s="37" t="s">
        <v>9</v>
      </c>
      <c r="B8" s="60" t="s">
        <v>69</v>
      </c>
      <c r="C8" s="30">
        <v>0.075</v>
      </c>
      <c r="D8" s="29">
        <f t="shared" si="0"/>
        <v>0.0025</v>
      </c>
      <c r="E8" s="30">
        <v>0</v>
      </c>
      <c r="F8" s="29">
        <f t="shared" si="1"/>
        <v>0</v>
      </c>
      <c r="G8" s="92">
        <v>0.31180555555555556</v>
      </c>
      <c r="H8" s="29">
        <f t="shared" si="2"/>
        <v>0.010393518518518519</v>
      </c>
      <c r="I8" s="30">
        <v>0.1111111111111111</v>
      </c>
      <c r="J8" s="29">
        <f t="shared" si="3"/>
        <v>0.0037037037037037034</v>
      </c>
      <c r="K8" s="38">
        <f t="shared" si="6"/>
        <v>0.4979166666666667</v>
      </c>
      <c r="L8" s="38">
        <v>30</v>
      </c>
      <c r="M8" s="38" t="str">
        <f t="shared" si="4"/>
        <v>708:03:00</v>
      </c>
      <c r="N8" s="39">
        <f t="shared" si="5"/>
        <v>0.9834027777777777</v>
      </c>
    </row>
    <row r="9" spans="1:14" ht="15.75">
      <c r="A9" s="37" t="s">
        <v>11</v>
      </c>
      <c r="B9" s="60" t="s">
        <v>70</v>
      </c>
      <c r="C9" s="30">
        <v>0.12847222222222224</v>
      </c>
      <c r="D9" s="29">
        <f t="shared" si="0"/>
        <v>0.0042824074074074075</v>
      </c>
      <c r="E9" s="30">
        <v>0.08333333333333333</v>
      </c>
      <c r="F9" s="29">
        <f t="shared" si="1"/>
        <v>0.0027777777777777775</v>
      </c>
      <c r="G9" s="92">
        <v>0.3715277777777778</v>
      </c>
      <c r="H9" s="29">
        <f t="shared" si="2"/>
        <v>0.01238425925925926</v>
      </c>
      <c r="I9" s="30">
        <v>0.041666666666666664</v>
      </c>
      <c r="J9" s="29">
        <f t="shared" si="3"/>
        <v>0.0013888888888888887</v>
      </c>
      <c r="K9" s="38">
        <f t="shared" si="6"/>
        <v>0.625</v>
      </c>
      <c r="L9" s="38">
        <v>30</v>
      </c>
      <c r="M9" s="38" t="str">
        <f t="shared" si="4"/>
        <v>705:00:00</v>
      </c>
      <c r="N9" s="39">
        <f t="shared" si="5"/>
        <v>0.9791666666666666</v>
      </c>
    </row>
    <row r="10" spans="1:14" ht="15.75">
      <c r="A10" s="37" t="s">
        <v>13</v>
      </c>
      <c r="B10" s="60" t="s">
        <v>71</v>
      </c>
      <c r="C10" s="30">
        <v>0</v>
      </c>
      <c r="D10" s="29">
        <f t="shared" si="0"/>
        <v>0</v>
      </c>
      <c r="E10" s="30">
        <v>0</v>
      </c>
      <c r="F10" s="29">
        <f t="shared" si="1"/>
        <v>0</v>
      </c>
      <c r="G10" s="31">
        <v>0</v>
      </c>
      <c r="H10" s="29">
        <f t="shared" si="2"/>
        <v>0</v>
      </c>
      <c r="I10" s="30">
        <v>0</v>
      </c>
      <c r="J10" s="29">
        <f t="shared" si="3"/>
        <v>0</v>
      </c>
      <c r="K10" s="38">
        <f t="shared" si="6"/>
        <v>0</v>
      </c>
      <c r="L10" s="38">
        <v>30</v>
      </c>
      <c r="M10" s="38" t="str">
        <f t="shared" si="4"/>
        <v>720:00:00</v>
      </c>
      <c r="N10" s="39">
        <f t="shared" si="5"/>
        <v>1</v>
      </c>
    </row>
    <row r="11" spans="1:14" ht="15.75">
      <c r="A11" s="37" t="s">
        <v>15</v>
      </c>
      <c r="B11" s="60" t="s">
        <v>101</v>
      </c>
      <c r="C11" s="30">
        <v>0</v>
      </c>
      <c r="D11" s="29">
        <f t="shared" si="0"/>
        <v>0</v>
      </c>
      <c r="E11" s="30">
        <v>0</v>
      </c>
      <c r="F11" s="29">
        <f t="shared" si="1"/>
        <v>0</v>
      </c>
      <c r="G11" s="31">
        <v>0</v>
      </c>
      <c r="H11" s="29">
        <f t="shared" si="2"/>
        <v>0</v>
      </c>
      <c r="I11" s="30">
        <v>0</v>
      </c>
      <c r="J11" s="29">
        <f t="shared" si="3"/>
        <v>0</v>
      </c>
      <c r="K11" s="38">
        <f t="shared" si="6"/>
        <v>0</v>
      </c>
      <c r="L11" s="38">
        <v>30</v>
      </c>
      <c r="M11" s="38" t="str">
        <f t="shared" si="4"/>
        <v>720:00:00</v>
      </c>
      <c r="N11" s="39">
        <f t="shared" si="5"/>
        <v>1</v>
      </c>
    </row>
    <row r="12" spans="1:14" ht="15.75">
      <c r="A12" s="37" t="s">
        <v>17</v>
      </c>
      <c r="B12" s="60" t="s">
        <v>102</v>
      </c>
      <c r="C12" s="30">
        <v>0</v>
      </c>
      <c r="D12" s="29">
        <f t="shared" si="0"/>
        <v>0</v>
      </c>
      <c r="E12" s="30">
        <v>0</v>
      </c>
      <c r="F12" s="29">
        <f t="shared" si="1"/>
        <v>0</v>
      </c>
      <c r="G12" s="30">
        <v>0</v>
      </c>
      <c r="H12" s="29">
        <f t="shared" si="2"/>
        <v>0</v>
      </c>
      <c r="I12" s="30">
        <v>0</v>
      </c>
      <c r="J12" s="29">
        <f t="shared" si="3"/>
        <v>0</v>
      </c>
      <c r="K12" s="38">
        <f t="shared" si="6"/>
        <v>0</v>
      </c>
      <c r="L12" s="38">
        <v>30</v>
      </c>
      <c r="M12" s="38" t="str">
        <f t="shared" si="4"/>
        <v>720:00:00</v>
      </c>
      <c r="N12" s="39">
        <f t="shared" si="5"/>
        <v>1</v>
      </c>
    </row>
    <row r="13" spans="1:14" ht="15.75">
      <c r="A13" s="37" t="s">
        <v>50</v>
      </c>
      <c r="B13" s="60" t="s">
        <v>72</v>
      </c>
      <c r="C13" s="30">
        <v>0</v>
      </c>
      <c r="D13" s="29">
        <f t="shared" si="0"/>
        <v>0</v>
      </c>
      <c r="E13" s="30">
        <v>0</v>
      </c>
      <c r="F13" s="29">
        <f t="shared" si="1"/>
        <v>0</v>
      </c>
      <c r="G13" s="92">
        <v>0.08333333333333333</v>
      </c>
      <c r="H13" s="29">
        <f t="shared" si="2"/>
        <v>0.0027777777777777775</v>
      </c>
      <c r="I13" s="30">
        <v>0</v>
      </c>
      <c r="J13" s="29">
        <f t="shared" si="3"/>
        <v>0</v>
      </c>
      <c r="K13" s="38">
        <f t="shared" si="6"/>
        <v>0.08333333333333333</v>
      </c>
      <c r="L13" s="38">
        <v>30</v>
      </c>
      <c r="M13" s="38" t="str">
        <f t="shared" si="4"/>
        <v>718:00:00</v>
      </c>
      <c r="N13" s="39">
        <f t="shared" si="5"/>
        <v>0.9972222222222222</v>
      </c>
    </row>
    <row r="14" spans="1:14" ht="15.75">
      <c r="A14" s="37" t="s">
        <v>51</v>
      </c>
      <c r="B14" s="60" t="s">
        <v>73</v>
      </c>
      <c r="C14" s="30">
        <v>0</v>
      </c>
      <c r="D14" s="29">
        <f t="shared" si="0"/>
        <v>0</v>
      </c>
      <c r="E14" s="30">
        <v>0.17708333333333331</v>
      </c>
      <c r="F14" s="29">
        <f t="shared" si="1"/>
        <v>0.005902777777777777</v>
      </c>
      <c r="G14" s="92">
        <v>0.27777777777777773</v>
      </c>
      <c r="H14" s="29">
        <f t="shared" si="2"/>
        <v>0.009259259259259257</v>
      </c>
      <c r="I14" s="30">
        <v>0.1875</v>
      </c>
      <c r="J14" s="29">
        <f t="shared" si="3"/>
        <v>0.00625</v>
      </c>
      <c r="K14" s="38">
        <f t="shared" si="6"/>
        <v>0.642361111111111</v>
      </c>
      <c r="L14" s="38">
        <v>30</v>
      </c>
      <c r="M14" s="38" t="str">
        <f t="shared" si="4"/>
        <v>704:35:00</v>
      </c>
      <c r="N14" s="39">
        <f t="shared" si="5"/>
        <v>0.978587962962963</v>
      </c>
    </row>
    <row r="15" spans="1:14" ht="15.75">
      <c r="A15" s="37" t="s">
        <v>21</v>
      </c>
      <c r="B15" s="60" t="s">
        <v>74</v>
      </c>
      <c r="C15" s="30">
        <v>0.36458333333333337</v>
      </c>
      <c r="D15" s="29">
        <f t="shared" si="0"/>
        <v>0.01215277777777778</v>
      </c>
      <c r="E15" s="30">
        <v>0.03958333333333333</v>
      </c>
      <c r="F15" s="29">
        <f t="shared" si="1"/>
        <v>0.0013194444444444445</v>
      </c>
      <c r="G15" s="92">
        <v>0.4076388888888889</v>
      </c>
      <c r="H15" s="29">
        <f t="shared" si="2"/>
        <v>0.013587962962962963</v>
      </c>
      <c r="I15" s="30">
        <v>0</v>
      </c>
      <c r="J15" s="29">
        <f t="shared" si="3"/>
        <v>0</v>
      </c>
      <c r="K15" s="38">
        <f t="shared" si="6"/>
        <v>0.8118055555555556</v>
      </c>
      <c r="L15" s="38">
        <v>30</v>
      </c>
      <c r="M15" s="38" t="str">
        <f t="shared" si="4"/>
        <v>700:31:00</v>
      </c>
      <c r="N15" s="39">
        <f t="shared" si="5"/>
        <v>0.9729398148148148</v>
      </c>
    </row>
    <row r="16" spans="1:14" ht="15.75">
      <c r="A16" s="37" t="s">
        <v>23</v>
      </c>
      <c r="B16" s="60" t="s">
        <v>75</v>
      </c>
      <c r="C16" s="30">
        <v>2.16875</v>
      </c>
      <c r="D16" s="29">
        <f t="shared" si="0"/>
        <v>0.07229166666666667</v>
      </c>
      <c r="E16" s="30">
        <v>0.32569444444444445</v>
      </c>
      <c r="F16" s="29">
        <f t="shared" si="1"/>
        <v>0.010856481481481483</v>
      </c>
      <c r="G16" s="92">
        <v>1.4673611111111111</v>
      </c>
      <c r="H16" s="29">
        <f t="shared" si="2"/>
        <v>0.04891203703703704</v>
      </c>
      <c r="I16" s="30">
        <v>0.05208333333333333</v>
      </c>
      <c r="J16" s="29">
        <f t="shared" si="3"/>
        <v>0.001736111111111111</v>
      </c>
      <c r="K16" s="38">
        <f t="shared" si="6"/>
        <v>4.013888888888888</v>
      </c>
      <c r="L16" s="38">
        <v>30</v>
      </c>
      <c r="M16" s="38" t="str">
        <f t="shared" si="4"/>
        <v>623:40:00</v>
      </c>
      <c r="N16" s="39">
        <f t="shared" si="5"/>
        <v>0.8662037037037037</v>
      </c>
    </row>
    <row r="17" spans="1:14" ht="15.75">
      <c r="A17" s="37" t="s">
        <v>25</v>
      </c>
      <c r="B17" s="60" t="s">
        <v>76</v>
      </c>
      <c r="C17" s="30">
        <v>0.05416666666666667</v>
      </c>
      <c r="D17" s="29">
        <f t="shared" si="0"/>
        <v>0.0018055555555555557</v>
      </c>
      <c r="E17" s="30">
        <v>0</v>
      </c>
      <c r="F17" s="29">
        <f t="shared" si="1"/>
        <v>0</v>
      </c>
      <c r="G17" s="92">
        <v>0.04375</v>
      </c>
      <c r="H17" s="29">
        <f t="shared" si="2"/>
        <v>0.0014583333333333332</v>
      </c>
      <c r="I17" s="30">
        <v>0.05555555555555555</v>
      </c>
      <c r="J17" s="29">
        <f t="shared" si="3"/>
        <v>0.0018518518518518517</v>
      </c>
      <c r="K17" s="38">
        <f t="shared" si="6"/>
        <v>0.15347222222222223</v>
      </c>
      <c r="L17" s="38">
        <v>30</v>
      </c>
      <c r="M17" s="38" t="str">
        <f t="shared" si="4"/>
        <v>716:19:00</v>
      </c>
      <c r="N17" s="39">
        <f t="shared" si="5"/>
        <v>0.9948842592592594</v>
      </c>
    </row>
    <row r="18" spans="1:14" ht="15.75">
      <c r="A18" s="37" t="s">
        <v>27</v>
      </c>
      <c r="B18" s="60" t="s">
        <v>77</v>
      </c>
      <c r="C18" s="30">
        <v>0.03125</v>
      </c>
      <c r="D18" s="29">
        <f t="shared" si="0"/>
        <v>0.0010416666666666667</v>
      </c>
      <c r="E18" s="30">
        <v>0</v>
      </c>
      <c r="F18" s="29">
        <f t="shared" si="1"/>
        <v>0</v>
      </c>
      <c r="G18" s="31">
        <v>0</v>
      </c>
      <c r="H18" s="29">
        <f t="shared" si="2"/>
        <v>0</v>
      </c>
      <c r="I18" s="30">
        <v>0</v>
      </c>
      <c r="J18" s="29">
        <f t="shared" si="3"/>
        <v>0</v>
      </c>
      <c r="K18" s="38">
        <f t="shared" si="6"/>
        <v>0.03125</v>
      </c>
      <c r="L18" s="38">
        <v>30</v>
      </c>
      <c r="M18" s="38" t="str">
        <f t="shared" si="4"/>
        <v>719:15:00</v>
      </c>
      <c r="N18" s="39">
        <f t="shared" si="5"/>
        <v>0.9989583333333333</v>
      </c>
    </row>
    <row r="19" spans="1:14" ht="15.75">
      <c r="A19" s="37" t="s">
        <v>30</v>
      </c>
      <c r="B19" s="60" t="s">
        <v>103</v>
      </c>
      <c r="C19" s="30">
        <v>0.03819444444444444</v>
      </c>
      <c r="D19" s="29">
        <f t="shared" si="0"/>
        <v>0.001273148148148148</v>
      </c>
      <c r="E19" s="30">
        <v>0</v>
      </c>
      <c r="F19" s="29">
        <f t="shared" si="1"/>
        <v>0</v>
      </c>
      <c r="G19" s="92">
        <v>0.6833333333333333</v>
      </c>
      <c r="H19" s="29">
        <f t="shared" si="2"/>
        <v>0.02277777777777778</v>
      </c>
      <c r="I19" s="30">
        <v>0</v>
      </c>
      <c r="J19" s="29">
        <f t="shared" si="3"/>
        <v>0</v>
      </c>
      <c r="K19" s="38">
        <f t="shared" si="6"/>
        <v>0.7215277777777778</v>
      </c>
      <c r="L19" s="38">
        <v>30</v>
      </c>
      <c r="M19" s="38" t="str">
        <f t="shared" si="4"/>
        <v>702:41:00</v>
      </c>
      <c r="N19" s="39">
        <f t="shared" si="5"/>
        <v>0.975949074074074</v>
      </c>
    </row>
    <row r="20" spans="1:14" ht="15.75">
      <c r="A20" s="37" t="s">
        <v>32</v>
      </c>
      <c r="B20" s="60" t="s">
        <v>78</v>
      </c>
      <c r="C20" s="30">
        <v>0</v>
      </c>
      <c r="D20" s="29">
        <f t="shared" si="0"/>
        <v>0</v>
      </c>
      <c r="E20" s="30">
        <v>0.07083333333333333</v>
      </c>
      <c r="F20" s="29">
        <f t="shared" si="1"/>
        <v>0.002361111111111111</v>
      </c>
      <c r="G20" s="31">
        <v>0</v>
      </c>
      <c r="H20" s="29">
        <f t="shared" si="2"/>
        <v>0</v>
      </c>
      <c r="I20" s="30">
        <v>0.38541666666666663</v>
      </c>
      <c r="J20" s="29">
        <f t="shared" si="3"/>
        <v>0.012847222222222222</v>
      </c>
      <c r="K20" s="38">
        <f t="shared" si="6"/>
        <v>0.45624999999999993</v>
      </c>
      <c r="L20" s="38">
        <v>30</v>
      </c>
      <c r="M20" s="38" t="str">
        <f t="shared" si="4"/>
        <v>709:03:00</v>
      </c>
      <c r="N20" s="39">
        <f t="shared" si="5"/>
        <v>0.9847916666666666</v>
      </c>
    </row>
    <row r="21" spans="1:14" ht="15.75">
      <c r="A21" s="37" t="s">
        <v>34</v>
      </c>
      <c r="B21" s="60" t="s">
        <v>79</v>
      </c>
      <c r="C21" s="30">
        <v>0.7604166666666667</v>
      </c>
      <c r="D21" s="29">
        <f t="shared" si="0"/>
        <v>0.025347222222222226</v>
      </c>
      <c r="E21" s="30">
        <v>0.017361111111111112</v>
      </c>
      <c r="F21" s="29">
        <f t="shared" si="1"/>
        <v>0.0005787037037037038</v>
      </c>
      <c r="G21" s="92">
        <v>0.3958333333333333</v>
      </c>
      <c r="H21" s="29">
        <f t="shared" si="2"/>
        <v>0.013194444444444444</v>
      </c>
      <c r="I21" s="30">
        <v>0.5972222222222222</v>
      </c>
      <c r="J21" s="29">
        <f t="shared" si="3"/>
        <v>0.01990740740740741</v>
      </c>
      <c r="K21" s="38">
        <f t="shared" si="6"/>
        <v>1.7708333333333335</v>
      </c>
      <c r="L21" s="38">
        <v>30</v>
      </c>
      <c r="M21" s="38" t="str">
        <f t="shared" si="4"/>
        <v>677:30:00</v>
      </c>
      <c r="N21" s="39">
        <f t="shared" si="5"/>
        <v>0.9409722222222222</v>
      </c>
    </row>
    <row r="22" spans="1:14" ht="15.75">
      <c r="A22" s="37" t="s">
        <v>36</v>
      </c>
      <c r="B22" s="60" t="s">
        <v>80</v>
      </c>
      <c r="C22" s="30">
        <v>0</v>
      </c>
      <c r="D22" s="29">
        <f t="shared" si="0"/>
        <v>0</v>
      </c>
      <c r="E22" s="30">
        <v>0</v>
      </c>
      <c r="F22" s="29">
        <f t="shared" si="1"/>
        <v>0</v>
      </c>
      <c r="G22" s="92">
        <v>0.03125</v>
      </c>
      <c r="H22" s="29">
        <f t="shared" si="2"/>
        <v>0.0010416666666666667</v>
      </c>
      <c r="I22" s="30">
        <v>0.08472222222222221</v>
      </c>
      <c r="J22" s="29">
        <f t="shared" si="3"/>
        <v>0.002824074074074074</v>
      </c>
      <c r="K22" s="38">
        <f t="shared" si="6"/>
        <v>0.11597222222222221</v>
      </c>
      <c r="L22" s="38">
        <v>30</v>
      </c>
      <c r="M22" s="38" t="str">
        <f t="shared" si="4"/>
        <v>717:13:00</v>
      </c>
      <c r="N22" s="39">
        <f t="shared" si="5"/>
        <v>0.9961342592592592</v>
      </c>
    </row>
    <row r="23" spans="1:14" ht="15.75">
      <c r="A23" s="37" t="s">
        <v>38</v>
      </c>
      <c r="B23" s="60" t="s">
        <v>81</v>
      </c>
      <c r="C23" s="30">
        <v>0</v>
      </c>
      <c r="D23" s="29">
        <f t="shared" si="0"/>
        <v>0</v>
      </c>
      <c r="E23" s="30">
        <v>0</v>
      </c>
      <c r="F23" s="29">
        <f t="shared" si="1"/>
        <v>0</v>
      </c>
      <c r="G23" s="92">
        <v>0.08333333333333333</v>
      </c>
      <c r="H23" s="29">
        <f t="shared" si="2"/>
        <v>0.0027777777777777775</v>
      </c>
      <c r="I23" s="30">
        <v>0.17708333333333334</v>
      </c>
      <c r="J23" s="29">
        <f t="shared" si="3"/>
        <v>0.0059027777777777785</v>
      </c>
      <c r="K23" s="38">
        <f t="shared" si="6"/>
        <v>0.2604166666666667</v>
      </c>
      <c r="L23" s="38">
        <v>30</v>
      </c>
      <c r="M23" s="38" t="str">
        <f t="shared" si="4"/>
        <v>713:45:00</v>
      </c>
      <c r="N23" s="39">
        <f t="shared" si="5"/>
        <v>0.9913194444444444</v>
      </c>
    </row>
    <row r="24" spans="1:14" ht="15.75">
      <c r="A24" s="37" t="s">
        <v>40</v>
      </c>
      <c r="B24" s="60" t="s">
        <v>82</v>
      </c>
      <c r="C24" s="30">
        <v>0</v>
      </c>
      <c r="D24" s="29">
        <f t="shared" si="0"/>
        <v>0</v>
      </c>
      <c r="E24" s="30">
        <v>0</v>
      </c>
      <c r="F24" s="29">
        <f t="shared" si="1"/>
        <v>0</v>
      </c>
      <c r="G24" s="31">
        <v>0</v>
      </c>
      <c r="H24" s="29">
        <f t="shared" si="2"/>
        <v>0</v>
      </c>
      <c r="I24" s="30">
        <v>0</v>
      </c>
      <c r="J24" s="29">
        <f t="shared" si="3"/>
        <v>0</v>
      </c>
      <c r="K24" s="38">
        <f t="shared" si="6"/>
        <v>0</v>
      </c>
      <c r="L24" s="38">
        <v>30</v>
      </c>
      <c r="M24" s="38" t="str">
        <f t="shared" si="4"/>
        <v>720:00:00</v>
      </c>
      <c r="N24" s="39">
        <f t="shared" si="5"/>
        <v>1</v>
      </c>
    </row>
    <row r="25" spans="1:14" ht="15.75">
      <c r="A25" s="37" t="s">
        <v>42</v>
      </c>
      <c r="B25" s="40"/>
      <c r="C25" s="69">
        <f>SUM(C3:C24)</f>
        <v>4.138194444444445</v>
      </c>
      <c r="D25" s="70">
        <f t="shared" si="0"/>
        <v>0.0062699915824915835</v>
      </c>
      <c r="E25" s="69">
        <f>SUM(E3:E24)</f>
        <v>1.829861111111111</v>
      </c>
      <c r="F25" s="70">
        <f t="shared" si="1"/>
        <v>0.002772516835016835</v>
      </c>
      <c r="G25" s="69">
        <f>SUM(G3:G24)</f>
        <v>4.654861111111111</v>
      </c>
      <c r="H25" s="70">
        <f t="shared" si="2"/>
        <v>0.007052819865319865</v>
      </c>
      <c r="I25" s="69">
        <f>SUM(I3:I24)</f>
        <v>3.051388888888889</v>
      </c>
      <c r="J25" s="70">
        <f t="shared" si="3"/>
        <v>0.004623316498316498</v>
      </c>
      <c r="K25" s="38">
        <f t="shared" si="6"/>
        <v>13.674305555555556</v>
      </c>
      <c r="L25" s="38">
        <f>SUM(L3:L24)</f>
        <v>660</v>
      </c>
      <c r="M25" s="38">
        <f>SUM(L25-K25)</f>
        <v>646.3256944444445</v>
      </c>
      <c r="N25" s="52">
        <f t="shared" si="5"/>
        <v>0.9792813552188553</v>
      </c>
    </row>
    <row r="26" spans="9:14" ht="12.75">
      <c r="I26" s="10"/>
      <c r="K26" s="6"/>
      <c r="L26" s="6"/>
      <c r="M26" s="6"/>
      <c r="N26" s="6"/>
    </row>
    <row r="31" spans="1:14" ht="15.75">
      <c r="A31" s="37" t="s">
        <v>27</v>
      </c>
      <c r="B31" s="60" t="s">
        <v>84</v>
      </c>
      <c r="C31" s="92">
        <v>4.749305555555555</v>
      </c>
      <c r="D31" s="29">
        <f>SUM(C31/L31)</f>
        <v>0.15831018518518516</v>
      </c>
      <c r="E31" s="31">
        <v>0</v>
      </c>
      <c r="F31" s="29">
        <f>SUM(E31/L31)</f>
        <v>0</v>
      </c>
      <c r="G31" s="31">
        <v>0</v>
      </c>
      <c r="H31" s="29">
        <f>SUM(G31/L31)</f>
        <v>0</v>
      </c>
      <c r="I31" s="31">
        <v>0</v>
      </c>
      <c r="J31" s="29">
        <f>SUM(I31/L31)</f>
        <v>0</v>
      </c>
      <c r="K31" s="38">
        <f>SUM(C31+E31+G31+I31)</f>
        <v>4.749305555555555</v>
      </c>
      <c r="L31" s="38">
        <v>30</v>
      </c>
      <c r="M31" s="38" t="str">
        <f>TEXT(L31-K31,"[H]:MM:SS")</f>
        <v>606:01:00</v>
      </c>
      <c r="N31" s="39">
        <f>SUM(M31/L31)</f>
        <v>0.8416898148148149</v>
      </c>
    </row>
  </sheetData>
  <sheetProtection/>
  <mergeCells count="6">
    <mergeCell ref="K1:K2"/>
    <mergeCell ref="I1:J1"/>
    <mergeCell ref="A1:B2"/>
    <mergeCell ref="C1:D1"/>
    <mergeCell ref="E1:F1"/>
    <mergeCell ref="G1:H1"/>
  </mergeCells>
  <printOptions gridLines="1"/>
  <pageMargins left="0.75" right="0.75" top="1" bottom="1" header="0.5" footer="0.5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U22" sqref="U22"/>
    </sheetView>
  </sheetViews>
  <sheetFormatPr defaultColWidth="9.140625" defaultRowHeight="12.75"/>
  <cols>
    <col min="1" max="1" width="20.7109375" style="0" customWidth="1"/>
    <col min="2" max="2" width="8.7109375" style="0" customWidth="1"/>
    <col min="3" max="3" width="11.7109375" style="0" customWidth="1"/>
    <col min="4" max="6" width="10.7109375" style="0" customWidth="1"/>
    <col min="7" max="7" width="13.140625" style="0" customWidth="1"/>
    <col min="8" max="10" width="10.7109375" style="0" customWidth="1"/>
    <col min="11" max="11" width="17.7109375" style="0" customWidth="1"/>
    <col min="12" max="12" width="15.57421875" style="0" customWidth="1"/>
    <col min="13" max="13" width="18.00390625" style="0" customWidth="1"/>
    <col min="14" max="14" width="10.7109375" style="0" customWidth="1"/>
  </cols>
  <sheetData>
    <row r="1" spans="1:14" ht="49.5" customHeight="1">
      <c r="A1" s="142" t="s">
        <v>94</v>
      </c>
      <c r="B1" s="143"/>
      <c r="C1" s="141" t="s">
        <v>46</v>
      </c>
      <c r="D1" s="141"/>
      <c r="E1" s="141" t="s">
        <v>45</v>
      </c>
      <c r="F1" s="141"/>
      <c r="G1" s="141" t="s">
        <v>44</v>
      </c>
      <c r="H1" s="141"/>
      <c r="I1" s="141" t="s">
        <v>43</v>
      </c>
      <c r="J1" s="141"/>
      <c r="K1" s="141" t="s">
        <v>52</v>
      </c>
      <c r="L1" s="32"/>
      <c r="M1" s="32" t="s">
        <v>53</v>
      </c>
      <c r="N1" s="51" t="s">
        <v>66</v>
      </c>
    </row>
    <row r="2" spans="1:14" ht="16.5" customHeight="1" thickBot="1">
      <c r="A2" s="143"/>
      <c r="B2" s="143"/>
      <c r="C2" s="55" t="s">
        <v>47</v>
      </c>
      <c r="D2" s="55" t="s">
        <v>48</v>
      </c>
      <c r="E2" s="55" t="s">
        <v>47</v>
      </c>
      <c r="F2" s="55" t="s">
        <v>48</v>
      </c>
      <c r="G2" s="55" t="s">
        <v>47</v>
      </c>
      <c r="H2" s="55" t="s">
        <v>48</v>
      </c>
      <c r="I2" s="55" t="s">
        <v>47</v>
      </c>
      <c r="J2" s="55" t="s">
        <v>48</v>
      </c>
      <c r="K2" s="141"/>
      <c r="L2" s="35"/>
      <c r="M2" s="32"/>
      <c r="N2" s="36"/>
    </row>
    <row r="3" spans="1:14" ht="15.75">
      <c r="A3" s="37" t="s">
        <v>0</v>
      </c>
      <c r="B3" s="37" t="s">
        <v>67</v>
      </c>
      <c r="C3" s="110">
        <v>0.20833333333333334</v>
      </c>
      <c r="D3" s="138">
        <f aca="true" t="shared" si="0" ref="D3:D25">SUM(C3/L3)</f>
        <v>0.006720430107526882</v>
      </c>
      <c r="E3" s="137">
        <v>0</v>
      </c>
      <c r="F3" s="81">
        <f aca="true" t="shared" si="1" ref="F3:F25">SUM(E3/L3)</f>
        <v>0</v>
      </c>
      <c r="G3" s="110">
        <v>0.5555555555555556</v>
      </c>
      <c r="H3" s="81">
        <f aca="true" t="shared" si="2" ref="H3:H25">SUM(G3/L3)</f>
        <v>0.017921146953405017</v>
      </c>
      <c r="I3" s="110">
        <v>0.1875</v>
      </c>
      <c r="J3" s="81">
        <f aca="true" t="shared" si="3" ref="J3:J25">SUM(I3/L3)</f>
        <v>0.006048387096774193</v>
      </c>
      <c r="K3" s="71">
        <f>SUM(C3+E3+G3+I3)</f>
        <v>0.951388888888889</v>
      </c>
      <c r="L3" s="38">
        <v>31</v>
      </c>
      <c r="M3" s="38" t="str">
        <f aca="true" t="shared" si="4" ref="M3:M24">TEXT(L3-K3,"[H]:MM:SS")</f>
        <v>721:10:00</v>
      </c>
      <c r="N3" s="39">
        <f aca="true" t="shared" si="5" ref="N3:N25">SUM(M3/L3)</f>
        <v>0.9693100358422939</v>
      </c>
    </row>
    <row r="4" spans="1:14" ht="15.75">
      <c r="A4" s="37" t="s">
        <v>2</v>
      </c>
      <c r="B4" s="37" t="s">
        <v>98</v>
      </c>
      <c r="C4" s="130">
        <v>0</v>
      </c>
      <c r="D4" s="29">
        <f t="shared" si="0"/>
        <v>0</v>
      </c>
      <c r="E4" s="130">
        <v>0</v>
      </c>
      <c r="F4" s="83">
        <f t="shared" si="1"/>
        <v>0</v>
      </c>
      <c r="G4" s="106">
        <v>0.09444444444444444</v>
      </c>
      <c r="H4" s="83">
        <f t="shared" si="2"/>
        <v>0.003046594982078853</v>
      </c>
      <c r="I4" s="106">
        <v>0.15</v>
      </c>
      <c r="J4" s="83">
        <f t="shared" si="3"/>
        <v>0.004838709677419355</v>
      </c>
      <c r="K4" s="71">
        <f aca="true" t="shared" si="6" ref="K4:K25">SUM(C4+E4+G4+I4)</f>
        <v>0.24444444444444444</v>
      </c>
      <c r="L4" s="38">
        <v>31</v>
      </c>
      <c r="M4" s="38" t="str">
        <f t="shared" si="4"/>
        <v>738:08:00</v>
      </c>
      <c r="N4" s="39">
        <f t="shared" si="5"/>
        <v>0.9921146953405018</v>
      </c>
    </row>
    <row r="5" spans="1:14" ht="15.75">
      <c r="A5" s="37" t="s">
        <v>49</v>
      </c>
      <c r="B5" s="37" t="s">
        <v>68</v>
      </c>
      <c r="C5" s="130">
        <v>0</v>
      </c>
      <c r="D5" s="29">
        <f t="shared" si="0"/>
        <v>0</v>
      </c>
      <c r="E5" s="106">
        <v>0.041666666666666664</v>
      </c>
      <c r="F5" s="83">
        <f t="shared" si="1"/>
        <v>0.0013440860215053762</v>
      </c>
      <c r="G5" s="130">
        <v>0</v>
      </c>
      <c r="H5" s="83">
        <f t="shared" si="2"/>
        <v>0</v>
      </c>
      <c r="I5" s="130">
        <v>0</v>
      </c>
      <c r="J5" s="83">
        <f t="shared" si="3"/>
        <v>0</v>
      </c>
      <c r="K5" s="71">
        <f t="shared" si="6"/>
        <v>0.041666666666666664</v>
      </c>
      <c r="L5" s="38">
        <v>31</v>
      </c>
      <c r="M5" s="38" t="str">
        <f t="shared" si="4"/>
        <v>743:00:00</v>
      </c>
      <c r="N5" s="39">
        <f t="shared" si="5"/>
        <v>0.9986559139784946</v>
      </c>
    </row>
    <row r="6" spans="1:14" ht="15.75">
      <c r="A6" s="37" t="s">
        <v>5</v>
      </c>
      <c r="B6" s="37" t="s">
        <v>99</v>
      </c>
      <c r="C6" s="130">
        <v>0</v>
      </c>
      <c r="D6" s="29">
        <f t="shared" si="0"/>
        <v>0</v>
      </c>
      <c r="E6" s="130">
        <v>0</v>
      </c>
      <c r="F6" s="83">
        <f t="shared" si="1"/>
        <v>0</v>
      </c>
      <c r="G6" s="130">
        <v>0</v>
      </c>
      <c r="H6" s="83">
        <f t="shared" si="2"/>
        <v>0</v>
      </c>
      <c r="I6" s="130">
        <v>0</v>
      </c>
      <c r="J6" s="83">
        <f t="shared" si="3"/>
        <v>0</v>
      </c>
      <c r="K6" s="71">
        <f t="shared" si="6"/>
        <v>0</v>
      </c>
      <c r="L6" s="38">
        <v>31</v>
      </c>
      <c r="M6" s="38" t="str">
        <f t="shared" si="4"/>
        <v>744:00:00</v>
      </c>
      <c r="N6" s="39">
        <f t="shared" si="5"/>
        <v>1</v>
      </c>
    </row>
    <row r="7" spans="1:14" ht="15.75">
      <c r="A7" s="37" t="s">
        <v>7</v>
      </c>
      <c r="B7" s="37" t="s">
        <v>100</v>
      </c>
      <c r="C7" s="130">
        <v>0</v>
      </c>
      <c r="D7" s="29">
        <f t="shared" si="0"/>
        <v>0</v>
      </c>
      <c r="E7" s="130">
        <v>0</v>
      </c>
      <c r="F7" s="83">
        <f t="shared" si="1"/>
        <v>0</v>
      </c>
      <c r="G7" s="130">
        <v>0</v>
      </c>
      <c r="H7" s="83">
        <f t="shared" si="2"/>
        <v>0</v>
      </c>
      <c r="I7" s="130">
        <v>0</v>
      </c>
      <c r="J7" s="83">
        <f t="shared" si="3"/>
        <v>0</v>
      </c>
      <c r="K7" s="71">
        <f t="shared" si="6"/>
        <v>0</v>
      </c>
      <c r="L7" s="38">
        <v>31</v>
      </c>
      <c r="M7" s="38" t="str">
        <f t="shared" si="4"/>
        <v>744:00:00</v>
      </c>
      <c r="N7" s="39">
        <f t="shared" si="5"/>
        <v>1</v>
      </c>
    </row>
    <row r="8" spans="1:14" ht="15.75">
      <c r="A8" s="37" t="s">
        <v>9</v>
      </c>
      <c r="B8" s="37" t="s">
        <v>69</v>
      </c>
      <c r="C8" s="106">
        <v>0.09305555555555554</v>
      </c>
      <c r="D8" s="29">
        <f t="shared" si="0"/>
        <v>0.00300179211469534</v>
      </c>
      <c r="E8" s="130">
        <v>0</v>
      </c>
      <c r="F8" s="83">
        <f t="shared" si="1"/>
        <v>0</v>
      </c>
      <c r="G8" s="106">
        <v>0.041666666666666664</v>
      </c>
      <c r="H8" s="83">
        <f t="shared" si="2"/>
        <v>0.0013440860215053762</v>
      </c>
      <c r="I8" s="130">
        <v>0</v>
      </c>
      <c r="J8" s="83">
        <f t="shared" si="3"/>
        <v>0</v>
      </c>
      <c r="K8" s="71">
        <f t="shared" si="6"/>
        <v>0.13472222222222222</v>
      </c>
      <c r="L8" s="38">
        <v>31</v>
      </c>
      <c r="M8" s="38" t="str">
        <f t="shared" si="4"/>
        <v>740:46:00</v>
      </c>
      <c r="N8" s="39">
        <f t="shared" si="5"/>
        <v>0.9956541218637993</v>
      </c>
    </row>
    <row r="9" spans="1:14" ht="15.75">
      <c r="A9" s="37" t="s">
        <v>11</v>
      </c>
      <c r="B9" s="37" t="s">
        <v>70</v>
      </c>
      <c r="C9" s="130">
        <v>0</v>
      </c>
      <c r="D9" s="29">
        <f t="shared" si="0"/>
        <v>0</v>
      </c>
      <c r="E9" s="106">
        <v>0.2916666666666667</v>
      </c>
      <c r="F9" s="83">
        <f t="shared" si="1"/>
        <v>0.009408602150537635</v>
      </c>
      <c r="G9" s="106">
        <v>0.08125</v>
      </c>
      <c r="H9" s="83">
        <f t="shared" si="2"/>
        <v>0.002620967741935484</v>
      </c>
      <c r="I9" s="130">
        <v>0</v>
      </c>
      <c r="J9" s="83">
        <f t="shared" si="3"/>
        <v>0</v>
      </c>
      <c r="K9" s="71">
        <f t="shared" si="6"/>
        <v>0.3729166666666667</v>
      </c>
      <c r="L9" s="38">
        <v>31</v>
      </c>
      <c r="M9" s="38" t="str">
        <f t="shared" si="4"/>
        <v>735:03:00</v>
      </c>
      <c r="N9" s="39">
        <f t="shared" si="5"/>
        <v>0.9879704301075268</v>
      </c>
    </row>
    <row r="10" spans="1:14" ht="15.75">
      <c r="A10" s="37" t="s">
        <v>13</v>
      </c>
      <c r="B10" s="37" t="s">
        <v>71</v>
      </c>
      <c r="C10" s="130">
        <v>0</v>
      </c>
      <c r="D10" s="29">
        <f t="shared" si="0"/>
        <v>0</v>
      </c>
      <c r="E10" s="130">
        <v>0</v>
      </c>
      <c r="F10" s="83">
        <f t="shared" si="1"/>
        <v>0</v>
      </c>
      <c r="G10" s="130">
        <v>0</v>
      </c>
      <c r="H10" s="83">
        <f t="shared" si="2"/>
        <v>0</v>
      </c>
      <c r="I10" s="130">
        <v>0</v>
      </c>
      <c r="J10" s="83">
        <f t="shared" si="3"/>
        <v>0</v>
      </c>
      <c r="K10" s="71">
        <f t="shared" si="6"/>
        <v>0</v>
      </c>
      <c r="L10" s="38">
        <v>31</v>
      </c>
      <c r="M10" s="38" t="str">
        <f t="shared" si="4"/>
        <v>744:00:00</v>
      </c>
      <c r="N10" s="39">
        <f t="shared" si="5"/>
        <v>1</v>
      </c>
    </row>
    <row r="11" spans="1:14" ht="15.75">
      <c r="A11" s="37" t="s">
        <v>15</v>
      </c>
      <c r="B11" s="37" t="s">
        <v>101</v>
      </c>
      <c r="C11" s="130">
        <v>0</v>
      </c>
      <c r="D11" s="29">
        <f t="shared" si="0"/>
        <v>0</v>
      </c>
      <c r="E11" s="130">
        <v>0</v>
      </c>
      <c r="F11" s="83">
        <f t="shared" si="1"/>
        <v>0</v>
      </c>
      <c r="G11" s="130">
        <v>0</v>
      </c>
      <c r="H11" s="83">
        <f t="shared" si="2"/>
        <v>0</v>
      </c>
      <c r="I11" s="130">
        <v>0</v>
      </c>
      <c r="J11" s="83">
        <f t="shared" si="3"/>
        <v>0</v>
      </c>
      <c r="K11" s="71">
        <f t="shared" si="6"/>
        <v>0</v>
      </c>
      <c r="L11" s="38">
        <v>31</v>
      </c>
      <c r="M11" s="38" t="str">
        <f t="shared" si="4"/>
        <v>744:00:00</v>
      </c>
      <c r="N11" s="39">
        <f t="shared" si="5"/>
        <v>1</v>
      </c>
    </row>
    <row r="12" spans="1:14" ht="15.75">
      <c r="A12" s="37" t="s">
        <v>17</v>
      </c>
      <c r="B12" s="37" t="s">
        <v>102</v>
      </c>
      <c r="C12" s="130">
        <v>0</v>
      </c>
      <c r="D12" s="29">
        <f t="shared" si="0"/>
        <v>0</v>
      </c>
      <c r="E12" s="130">
        <v>0</v>
      </c>
      <c r="F12" s="83">
        <f t="shared" si="1"/>
        <v>0</v>
      </c>
      <c r="G12" s="130">
        <v>0</v>
      </c>
      <c r="H12" s="83">
        <f t="shared" si="2"/>
        <v>0</v>
      </c>
      <c r="I12" s="130">
        <v>0</v>
      </c>
      <c r="J12" s="83">
        <f t="shared" si="3"/>
        <v>0</v>
      </c>
      <c r="K12" s="71">
        <f t="shared" si="6"/>
        <v>0</v>
      </c>
      <c r="L12" s="38">
        <v>31</v>
      </c>
      <c r="M12" s="38" t="str">
        <f t="shared" si="4"/>
        <v>744:00:00</v>
      </c>
      <c r="N12" s="39">
        <f t="shared" si="5"/>
        <v>1</v>
      </c>
    </row>
    <row r="13" spans="1:14" ht="15.75">
      <c r="A13" s="37" t="s">
        <v>50</v>
      </c>
      <c r="B13" s="37" t="s">
        <v>72</v>
      </c>
      <c r="C13" s="130">
        <v>0</v>
      </c>
      <c r="D13" s="29">
        <f t="shared" si="0"/>
        <v>0</v>
      </c>
      <c r="E13" s="130">
        <v>0</v>
      </c>
      <c r="F13" s="83">
        <f t="shared" si="1"/>
        <v>0</v>
      </c>
      <c r="G13" s="106">
        <v>0.16944444444444445</v>
      </c>
      <c r="H13" s="83">
        <f t="shared" si="2"/>
        <v>0.00546594982078853</v>
      </c>
      <c r="I13" s="130">
        <v>0</v>
      </c>
      <c r="J13" s="83">
        <f t="shared" si="3"/>
        <v>0</v>
      </c>
      <c r="K13" s="71">
        <f t="shared" si="6"/>
        <v>0.16944444444444445</v>
      </c>
      <c r="L13" s="38">
        <v>31</v>
      </c>
      <c r="M13" s="38" t="str">
        <f t="shared" si="4"/>
        <v>739:56:00</v>
      </c>
      <c r="N13" s="39">
        <f t="shared" si="5"/>
        <v>0.9945340501792114</v>
      </c>
    </row>
    <row r="14" spans="1:14" ht="15.75">
      <c r="A14" s="37" t="s">
        <v>51</v>
      </c>
      <c r="B14" s="37" t="s">
        <v>73</v>
      </c>
      <c r="C14" s="130">
        <v>0</v>
      </c>
      <c r="D14" s="29">
        <f t="shared" si="0"/>
        <v>0</v>
      </c>
      <c r="E14" s="130">
        <v>0</v>
      </c>
      <c r="F14" s="83">
        <f t="shared" si="1"/>
        <v>0</v>
      </c>
      <c r="G14" s="106">
        <v>0.020833333333333332</v>
      </c>
      <c r="H14" s="83">
        <f t="shared" si="2"/>
        <v>0.0006720430107526881</v>
      </c>
      <c r="I14" s="106">
        <v>0.08333333333333333</v>
      </c>
      <c r="J14" s="83">
        <f t="shared" si="3"/>
        <v>0.0026881720430107525</v>
      </c>
      <c r="K14" s="71">
        <f t="shared" si="6"/>
        <v>0.10416666666666666</v>
      </c>
      <c r="L14" s="38">
        <v>31</v>
      </c>
      <c r="M14" s="38" t="str">
        <f t="shared" si="4"/>
        <v>741:30:00</v>
      </c>
      <c r="N14" s="39">
        <f t="shared" si="5"/>
        <v>0.9966397849462365</v>
      </c>
    </row>
    <row r="15" spans="1:14" ht="15.75">
      <c r="A15" s="37" t="s">
        <v>21</v>
      </c>
      <c r="B15" s="37" t="s">
        <v>74</v>
      </c>
      <c r="C15" s="106">
        <v>0.3326388888888889</v>
      </c>
      <c r="D15" s="29">
        <f t="shared" si="0"/>
        <v>0.010730286738351254</v>
      </c>
      <c r="E15" s="130">
        <v>0</v>
      </c>
      <c r="F15" s="83">
        <f t="shared" si="1"/>
        <v>0</v>
      </c>
      <c r="G15" s="106">
        <v>1.1625</v>
      </c>
      <c r="H15" s="83">
        <f t="shared" si="2"/>
        <v>0.037500000000000006</v>
      </c>
      <c r="I15" s="106">
        <v>0.10416666666666666</v>
      </c>
      <c r="J15" s="83">
        <f t="shared" si="3"/>
        <v>0.0033602150537634405</v>
      </c>
      <c r="K15" s="71">
        <f t="shared" si="6"/>
        <v>1.5993055555555558</v>
      </c>
      <c r="L15" s="38">
        <v>31</v>
      </c>
      <c r="M15" s="38" t="str">
        <f t="shared" si="4"/>
        <v>705:37:00</v>
      </c>
      <c r="N15" s="39">
        <f t="shared" si="5"/>
        <v>0.9484094982078852</v>
      </c>
    </row>
    <row r="16" spans="1:14" ht="15.75">
      <c r="A16" s="37" t="s">
        <v>23</v>
      </c>
      <c r="B16" s="37" t="s">
        <v>75</v>
      </c>
      <c r="C16" s="106">
        <v>0.9354166666666666</v>
      </c>
      <c r="D16" s="29">
        <f t="shared" si="0"/>
        <v>0.030174731182795695</v>
      </c>
      <c r="E16" s="130">
        <v>0</v>
      </c>
      <c r="F16" s="83">
        <f t="shared" si="1"/>
        <v>0</v>
      </c>
      <c r="G16" s="106">
        <v>1.7944444444444443</v>
      </c>
      <c r="H16" s="83">
        <f t="shared" si="2"/>
        <v>0.057885304659498205</v>
      </c>
      <c r="I16" s="130">
        <v>0</v>
      </c>
      <c r="J16" s="83">
        <f t="shared" si="3"/>
        <v>0</v>
      </c>
      <c r="K16" s="71">
        <f t="shared" si="6"/>
        <v>2.729861111111111</v>
      </c>
      <c r="L16" s="38">
        <v>31</v>
      </c>
      <c r="M16" s="38" t="str">
        <f t="shared" si="4"/>
        <v>678:29:00</v>
      </c>
      <c r="N16" s="39">
        <f t="shared" si="5"/>
        <v>0.9119399641577062</v>
      </c>
    </row>
    <row r="17" spans="1:14" ht="15.75">
      <c r="A17" s="37" t="s">
        <v>25</v>
      </c>
      <c r="B17" s="37" t="s">
        <v>76</v>
      </c>
      <c r="C17" s="106">
        <v>0.0763888888888889</v>
      </c>
      <c r="D17" s="29">
        <f t="shared" si="0"/>
        <v>0.0024641577060931902</v>
      </c>
      <c r="E17" s="130">
        <v>0</v>
      </c>
      <c r="F17" s="83">
        <f t="shared" si="1"/>
        <v>0</v>
      </c>
      <c r="G17" s="106">
        <v>0.1875</v>
      </c>
      <c r="H17" s="83">
        <f t="shared" si="2"/>
        <v>0.006048387096774193</v>
      </c>
      <c r="I17" s="106">
        <v>0.041666666666666664</v>
      </c>
      <c r="J17" s="83">
        <f t="shared" si="3"/>
        <v>0.0013440860215053762</v>
      </c>
      <c r="K17" s="71">
        <f t="shared" si="6"/>
        <v>0.3055555555555556</v>
      </c>
      <c r="L17" s="38">
        <v>31</v>
      </c>
      <c r="M17" s="38" t="str">
        <f t="shared" si="4"/>
        <v>736:40:00</v>
      </c>
      <c r="N17" s="39">
        <f t="shared" si="5"/>
        <v>0.9901433691756272</v>
      </c>
    </row>
    <row r="18" spans="1:14" ht="15.75">
      <c r="A18" s="37" t="s">
        <v>27</v>
      </c>
      <c r="B18" s="37" t="s">
        <v>77</v>
      </c>
      <c r="C18" s="130">
        <v>0</v>
      </c>
      <c r="D18" s="29">
        <f t="shared" si="0"/>
        <v>0</v>
      </c>
      <c r="E18" s="106">
        <v>0.0625</v>
      </c>
      <c r="F18" s="83">
        <f t="shared" si="1"/>
        <v>0.0020161290322580645</v>
      </c>
      <c r="G18" s="130">
        <v>0</v>
      </c>
      <c r="H18" s="83">
        <f t="shared" si="2"/>
        <v>0</v>
      </c>
      <c r="I18" s="130">
        <v>0</v>
      </c>
      <c r="J18" s="83">
        <f t="shared" si="3"/>
        <v>0</v>
      </c>
      <c r="K18" s="71">
        <f t="shared" si="6"/>
        <v>0.0625</v>
      </c>
      <c r="L18" s="38">
        <v>31</v>
      </c>
      <c r="M18" s="38" t="str">
        <f t="shared" si="4"/>
        <v>742:30:00</v>
      </c>
      <c r="N18" s="39">
        <f t="shared" si="5"/>
        <v>0.9979838709677419</v>
      </c>
    </row>
    <row r="19" spans="1:14" ht="15.75">
      <c r="A19" s="37" t="s">
        <v>30</v>
      </c>
      <c r="B19" s="37" t="s">
        <v>103</v>
      </c>
      <c r="C19" s="106">
        <v>0.576388888888889</v>
      </c>
      <c r="D19" s="29">
        <f t="shared" si="0"/>
        <v>0.018593189964157708</v>
      </c>
      <c r="E19" s="106">
        <v>0.002777777777777778</v>
      </c>
      <c r="F19" s="83">
        <f t="shared" si="1"/>
        <v>8.960573476702509E-05</v>
      </c>
      <c r="G19" s="106">
        <v>1.715277777777778</v>
      </c>
      <c r="H19" s="83">
        <f t="shared" si="2"/>
        <v>0.055331541218637995</v>
      </c>
      <c r="I19" s="106">
        <v>0.1388888888888889</v>
      </c>
      <c r="J19" s="83">
        <f t="shared" si="3"/>
        <v>0.004480286738351254</v>
      </c>
      <c r="K19" s="71">
        <f t="shared" si="6"/>
        <v>2.4333333333333336</v>
      </c>
      <c r="L19" s="38">
        <v>31</v>
      </c>
      <c r="M19" s="38" t="str">
        <f t="shared" si="4"/>
        <v>685:36:00</v>
      </c>
      <c r="N19" s="39">
        <f t="shared" si="5"/>
        <v>0.921505376344086</v>
      </c>
    </row>
    <row r="20" spans="1:14" ht="15.75">
      <c r="A20" s="37" t="s">
        <v>32</v>
      </c>
      <c r="B20" s="37" t="s">
        <v>78</v>
      </c>
      <c r="C20" s="130">
        <v>0</v>
      </c>
      <c r="D20" s="29">
        <f t="shared" si="0"/>
        <v>0</v>
      </c>
      <c r="E20" s="130">
        <v>0</v>
      </c>
      <c r="F20" s="83">
        <f t="shared" si="1"/>
        <v>0</v>
      </c>
      <c r="G20" s="130">
        <v>0</v>
      </c>
      <c r="H20" s="83">
        <f t="shared" si="2"/>
        <v>0</v>
      </c>
      <c r="I20" s="130">
        <v>0</v>
      </c>
      <c r="J20" s="83">
        <f t="shared" si="3"/>
        <v>0</v>
      </c>
      <c r="K20" s="71">
        <f t="shared" si="6"/>
        <v>0</v>
      </c>
      <c r="L20" s="38">
        <v>31</v>
      </c>
      <c r="M20" s="38" t="str">
        <f t="shared" si="4"/>
        <v>744:00:00</v>
      </c>
      <c r="N20" s="39">
        <f t="shared" si="5"/>
        <v>1</v>
      </c>
    </row>
    <row r="21" spans="1:14" ht="15.75">
      <c r="A21" s="37" t="s">
        <v>34</v>
      </c>
      <c r="B21" s="37" t="s">
        <v>79</v>
      </c>
      <c r="C21" s="130">
        <v>0</v>
      </c>
      <c r="D21" s="29">
        <f t="shared" si="0"/>
        <v>0</v>
      </c>
      <c r="E21" s="106">
        <v>0.017361111111111112</v>
      </c>
      <c r="F21" s="83">
        <f t="shared" si="1"/>
        <v>0.0005600358422939068</v>
      </c>
      <c r="G21" s="106">
        <v>0.11458333333333333</v>
      </c>
      <c r="H21" s="83">
        <f t="shared" si="2"/>
        <v>0.0036962365591397847</v>
      </c>
      <c r="I21" s="106">
        <v>0.052083333333333336</v>
      </c>
      <c r="J21" s="83">
        <f t="shared" si="3"/>
        <v>0.0016801075268817205</v>
      </c>
      <c r="K21" s="71">
        <f t="shared" si="6"/>
        <v>0.1840277777777778</v>
      </c>
      <c r="L21" s="38">
        <v>31</v>
      </c>
      <c r="M21" s="38" t="str">
        <f t="shared" si="4"/>
        <v>739:35:00</v>
      </c>
      <c r="N21" s="39">
        <f t="shared" si="5"/>
        <v>0.9940636200716847</v>
      </c>
    </row>
    <row r="22" spans="1:14" ht="15.75">
      <c r="A22" s="37" t="s">
        <v>36</v>
      </c>
      <c r="B22" s="37" t="s">
        <v>80</v>
      </c>
      <c r="C22" s="130">
        <v>0</v>
      </c>
      <c r="D22" s="29">
        <f t="shared" si="0"/>
        <v>0</v>
      </c>
      <c r="E22" s="130">
        <v>0</v>
      </c>
      <c r="F22" s="83">
        <f t="shared" si="1"/>
        <v>0</v>
      </c>
      <c r="G22" s="106">
        <v>0.029861111111111113</v>
      </c>
      <c r="H22" s="83">
        <f t="shared" si="2"/>
        <v>0.0009632616487455197</v>
      </c>
      <c r="I22" s="130">
        <v>0</v>
      </c>
      <c r="J22" s="83">
        <f t="shared" si="3"/>
        <v>0</v>
      </c>
      <c r="K22" s="71">
        <f t="shared" si="6"/>
        <v>0.029861111111111113</v>
      </c>
      <c r="L22" s="38">
        <v>31</v>
      </c>
      <c r="M22" s="38" t="str">
        <f t="shared" si="4"/>
        <v>743:17:00</v>
      </c>
      <c r="N22" s="39">
        <f t="shared" si="5"/>
        <v>0.9990367383512544</v>
      </c>
    </row>
    <row r="23" spans="1:14" ht="15.75">
      <c r="A23" s="37" t="s">
        <v>38</v>
      </c>
      <c r="B23" s="37" t="s">
        <v>81</v>
      </c>
      <c r="C23" s="106">
        <v>0.31805555555555554</v>
      </c>
      <c r="D23" s="29">
        <f t="shared" si="0"/>
        <v>0.010259856630824371</v>
      </c>
      <c r="E23" s="130">
        <v>0</v>
      </c>
      <c r="F23" s="83">
        <f t="shared" si="1"/>
        <v>0</v>
      </c>
      <c r="G23" s="106">
        <v>0.4416666666666667</v>
      </c>
      <c r="H23" s="83">
        <f t="shared" si="2"/>
        <v>0.01424731182795699</v>
      </c>
      <c r="I23" s="106">
        <v>0.08333333333333333</v>
      </c>
      <c r="J23" s="83">
        <f t="shared" si="3"/>
        <v>0.0026881720430107525</v>
      </c>
      <c r="K23" s="71">
        <f t="shared" si="6"/>
        <v>0.8430555555555556</v>
      </c>
      <c r="L23" s="38">
        <v>31</v>
      </c>
      <c r="M23" s="38" t="str">
        <f t="shared" si="4"/>
        <v>723:46:00</v>
      </c>
      <c r="N23" s="39">
        <f t="shared" si="5"/>
        <v>0.9728046594982079</v>
      </c>
    </row>
    <row r="24" spans="1:14" ht="16.5" thickBot="1">
      <c r="A24" s="37" t="s">
        <v>40</v>
      </c>
      <c r="B24" s="37" t="s">
        <v>82</v>
      </c>
      <c r="C24" s="131">
        <v>0</v>
      </c>
      <c r="D24" s="139">
        <f t="shared" si="0"/>
        <v>0</v>
      </c>
      <c r="E24" s="131">
        <v>0</v>
      </c>
      <c r="F24" s="85">
        <f t="shared" si="1"/>
        <v>0</v>
      </c>
      <c r="G24" s="131">
        <v>0</v>
      </c>
      <c r="H24" s="85">
        <f t="shared" si="2"/>
        <v>0</v>
      </c>
      <c r="I24" s="131">
        <v>0</v>
      </c>
      <c r="J24" s="85">
        <f t="shared" si="3"/>
        <v>0</v>
      </c>
      <c r="K24" s="71">
        <f t="shared" si="6"/>
        <v>0</v>
      </c>
      <c r="L24" s="38">
        <v>31</v>
      </c>
      <c r="M24" s="38" t="str">
        <f t="shared" si="4"/>
        <v>744:00:00</v>
      </c>
      <c r="N24" s="39">
        <f t="shared" si="5"/>
        <v>1</v>
      </c>
    </row>
    <row r="25" spans="1:14" ht="15.75">
      <c r="A25" s="37" t="s">
        <v>42</v>
      </c>
      <c r="B25" s="40"/>
      <c r="C25" s="69">
        <f>SUM(C3:C24)</f>
        <v>2.5402777777777774</v>
      </c>
      <c r="D25" s="70">
        <f t="shared" si="0"/>
        <v>0.003724747474747474</v>
      </c>
      <c r="E25" s="69">
        <f>SUM(E3:E24)</f>
        <v>0.41597222222222224</v>
      </c>
      <c r="F25" s="70">
        <f t="shared" si="1"/>
        <v>0.000609929944607364</v>
      </c>
      <c r="G25" s="69">
        <f>SUM(G3:G24)</f>
        <v>6.409027777777777</v>
      </c>
      <c r="H25" s="70">
        <f t="shared" si="2"/>
        <v>0.009397401433691756</v>
      </c>
      <c r="I25" s="69">
        <f>SUM(I3:I24)</f>
        <v>0.8409722222222222</v>
      </c>
      <c r="J25" s="70">
        <f t="shared" si="3"/>
        <v>0.0012330971000325838</v>
      </c>
      <c r="K25" s="38">
        <f t="shared" si="6"/>
        <v>10.206249999999999</v>
      </c>
      <c r="L25" s="38">
        <f>SUM(L3:L24)</f>
        <v>682</v>
      </c>
      <c r="M25" s="38">
        <f>SUM(L25-K25)</f>
        <v>671.79375</v>
      </c>
      <c r="N25" s="52">
        <f t="shared" si="5"/>
        <v>0.9850348240469209</v>
      </c>
    </row>
    <row r="26" spans="3:14" ht="1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3:14" ht="1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3:14" ht="1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3:14" ht="1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3:14" ht="16.5" thickBot="1">
      <c r="C30" s="140" t="s">
        <v>85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6.5" thickBot="1">
      <c r="A31" s="37" t="s">
        <v>27</v>
      </c>
      <c r="B31" s="60" t="s">
        <v>84</v>
      </c>
      <c r="C31" s="129">
        <v>2.770833333333333</v>
      </c>
      <c r="D31" s="29">
        <f>SUM(C31/L31)</f>
        <v>0.08938172043010752</v>
      </c>
      <c r="E31" s="16">
        <v>2.7708333333333335</v>
      </c>
      <c r="F31" s="29">
        <f>SUM(E31/L31)</f>
        <v>0.08938172043010753</v>
      </c>
      <c r="G31" s="31">
        <v>0</v>
      </c>
      <c r="H31" s="29">
        <f>SUM(G31/L31)</f>
        <v>0</v>
      </c>
      <c r="I31" s="31">
        <v>0</v>
      </c>
      <c r="J31" s="29">
        <f>SUM(I31/L31)</f>
        <v>0</v>
      </c>
      <c r="K31" s="38">
        <f>SUM(C31+E31+G31+I31)</f>
        <v>5.541666666666666</v>
      </c>
      <c r="L31" s="38">
        <v>31</v>
      </c>
      <c r="M31" s="38">
        <f>L31-K31</f>
        <v>25.458333333333336</v>
      </c>
      <c r="N31" s="39">
        <f>SUM(M31/L31)</f>
        <v>0.821236559139785</v>
      </c>
    </row>
  </sheetData>
  <sheetProtection/>
  <mergeCells count="6">
    <mergeCell ref="A1:B2"/>
    <mergeCell ref="K1:K2"/>
    <mergeCell ref="C1:D1"/>
    <mergeCell ref="E1:F1"/>
    <mergeCell ref="G1:H1"/>
    <mergeCell ref="I1:J1"/>
  </mergeCells>
  <printOptions/>
  <pageMargins left="0.75" right="0.75" top="1" bottom="1" header="0.5" footer="0.5"/>
  <pageSetup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5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25" sqref="N25"/>
    </sheetView>
  </sheetViews>
  <sheetFormatPr defaultColWidth="9.140625" defaultRowHeight="12.75"/>
  <cols>
    <col min="1" max="1" width="20.7109375" style="0" customWidth="1"/>
    <col min="2" max="2" width="8.7109375" style="0" customWidth="1"/>
    <col min="3" max="3" width="11.421875" style="0" customWidth="1"/>
    <col min="4" max="6" width="10.7109375" style="0" customWidth="1"/>
    <col min="7" max="7" width="11.8515625" style="0" customWidth="1"/>
    <col min="8" max="10" width="10.7109375" style="0" customWidth="1"/>
    <col min="11" max="11" width="17.7109375" style="0" customWidth="1"/>
    <col min="12" max="12" width="20.7109375" style="0" customWidth="1"/>
    <col min="13" max="13" width="17.7109375" style="0" customWidth="1"/>
    <col min="14" max="14" width="10.7109375" style="0" customWidth="1"/>
  </cols>
  <sheetData>
    <row r="1" spans="1:14" ht="49.5" customHeight="1">
      <c r="A1" s="142" t="s">
        <v>95</v>
      </c>
      <c r="B1" s="143"/>
      <c r="C1" s="141" t="s">
        <v>46</v>
      </c>
      <c r="D1" s="141"/>
      <c r="E1" s="141" t="s">
        <v>45</v>
      </c>
      <c r="F1" s="141"/>
      <c r="G1" s="141" t="s">
        <v>44</v>
      </c>
      <c r="H1" s="141"/>
      <c r="I1" s="141" t="s">
        <v>43</v>
      </c>
      <c r="J1" s="141"/>
      <c r="K1" s="141" t="s">
        <v>52</v>
      </c>
      <c r="L1" s="32"/>
      <c r="M1" s="32" t="s">
        <v>53</v>
      </c>
      <c r="N1" s="33"/>
    </row>
    <row r="2" spans="1:15" ht="16.5" customHeight="1" thickBot="1">
      <c r="A2" s="143"/>
      <c r="B2" s="143"/>
      <c r="C2" s="55" t="s">
        <v>47</v>
      </c>
      <c r="D2" s="55" t="s">
        <v>48</v>
      </c>
      <c r="E2" s="55" t="s">
        <v>47</v>
      </c>
      <c r="F2" s="55" t="s">
        <v>48</v>
      </c>
      <c r="G2" s="55" t="s">
        <v>47</v>
      </c>
      <c r="H2" s="55" t="s">
        <v>48</v>
      </c>
      <c r="I2" s="55" t="s">
        <v>47</v>
      </c>
      <c r="J2" s="55" t="s">
        <v>48</v>
      </c>
      <c r="K2" s="141"/>
      <c r="L2" s="35"/>
      <c r="M2" s="32"/>
      <c r="N2" s="36"/>
      <c r="O2" s="7"/>
    </row>
    <row r="3" spans="1:14" ht="15.75">
      <c r="A3" s="37" t="s">
        <v>0</v>
      </c>
      <c r="B3" s="60" t="s">
        <v>67</v>
      </c>
      <c r="C3" s="82">
        <v>0.5430555555555555</v>
      </c>
      <c r="D3" s="86">
        <f>SUM(C3/L3)</f>
        <v>0.019394841269841267</v>
      </c>
      <c r="E3" s="82">
        <v>0</v>
      </c>
      <c r="F3" s="81">
        <f>SUM(E3/L3)</f>
        <v>0</v>
      </c>
      <c r="G3" s="92">
        <v>0.2791666666666667</v>
      </c>
      <c r="H3" s="86">
        <f aca="true" t="shared" si="0" ref="H3:H25">SUM(G3/L3)</f>
        <v>0.009970238095238096</v>
      </c>
      <c r="I3" s="82">
        <v>0.35416666666666663</v>
      </c>
      <c r="J3" s="81">
        <f>SUM(I3/L3)</f>
        <v>0.012648809523809522</v>
      </c>
      <c r="K3" s="71">
        <f>SUM(C3+E3+G3+I3)</f>
        <v>1.176388888888889</v>
      </c>
      <c r="L3" s="38">
        <v>28</v>
      </c>
      <c r="M3" s="38" t="str">
        <f aca="true" t="shared" si="1" ref="M3:M24">TEXT(L3-K3,"[H]:MM:SS")</f>
        <v>643:46:00</v>
      </c>
      <c r="N3" s="39">
        <f aca="true" t="shared" si="2" ref="N3:N25">SUM(M3/L3)</f>
        <v>0.9579861111111111</v>
      </c>
    </row>
    <row r="4" spans="1:14" ht="15.75">
      <c r="A4" s="37" t="s">
        <v>2</v>
      </c>
      <c r="B4" s="60" t="s">
        <v>98</v>
      </c>
      <c r="C4" s="82">
        <v>0</v>
      </c>
      <c r="D4" s="87">
        <f aca="true" t="shared" si="3" ref="D4:D24">SUM(C4/L4)</f>
        <v>0</v>
      </c>
      <c r="E4" s="82">
        <v>0</v>
      </c>
      <c r="F4" s="83">
        <f aca="true" t="shared" si="4" ref="F4:F24">SUM(E4/L4)</f>
        <v>0</v>
      </c>
      <c r="G4" s="89">
        <v>0</v>
      </c>
      <c r="H4" s="87">
        <f t="shared" si="0"/>
        <v>0</v>
      </c>
      <c r="I4" s="82">
        <v>0</v>
      </c>
      <c r="J4" s="83">
        <f aca="true" t="shared" si="5" ref="J4:J24">SUM(I4/L4)</f>
        <v>0</v>
      </c>
      <c r="K4" s="71">
        <f aca="true" t="shared" si="6" ref="K4:K25">SUM(C4+E4+G4+I4)</f>
        <v>0</v>
      </c>
      <c r="L4" s="38">
        <v>28</v>
      </c>
      <c r="M4" s="38" t="str">
        <f t="shared" si="1"/>
        <v>672:00:00</v>
      </c>
      <c r="N4" s="39">
        <f t="shared" si="2"/>
        <v>1</v>
      </c>
    </row>
    <row r="5" spans="1:14" ht="15.75">
      <c r="A5" s="37" t="s">
        <v>49</v>
      </c>
      <c r="B5" s="60" t="s">
        <v>68</v>
      </c>
      <c r="C5" s="82">
        <v>0.0625</v>
      </c>
      <c r="D5" s="87">
        <f t="shared" si="3"/>
        <v>0.002232142857142857</v>
      </c>
      <c r="E5" s="82">
        <v>0</v>
      </c>
      <c r="F5" s="83">
        <f t="shared" si="4"/>
        <v>0</v>
      </c>
      <c r="G5" s="89">
        <v>0</v>
      </c>
      <c r="H5" s="87">
        <f t="shared" si="0"/>
        <v>0</v>
      </c>
      <c r="I5" s="82">
        <v>0</v>
      </c>
      <c r="J5" s="83">
        <f t="shared" si="5"/>
        <v>0</v>
      </c>
      <c r="K5" s="71">
        <f t="shared" si="6"/>
        <v>0.0625</v>
      </c>
      <c r="L5" s="38">
        <v>28</v>
      </c>
      <c r="M5" s="38" t="str">
        <f t="shared" si="1"/>
        <v>670:30:00</v>
      </c>
      <c r="N5" s="39">
        <f t="shared" si="2"/>
        <v>0.9977678571428571</v>
      </c>
    </row>
    <row r="6" spans="1:14" ht="15.75">
      <c r="A6" s="37" t="s">
        <v>5</v>
      </c>
      <c r="B6" s="60" t="s">
        <v>99</v>
      </c>
      <c r="C6" s="82">
        <v>0</v>
      </c>
      <c r="D6" s="87">
        <f t="shared" si="3"/>
        <v>0</v>
      </c>
      <c r="E6" s="82">
        <v>0</v>
      </c>
      <c r="F6" s="83">
        <f t="shared" si="4"/>
        <v>0</v>
      </c>
      <c r="G6" s="89">
        <v>0</v>
      </c>
      <c r="H6" s="87">
        <v>0</v>
      </c>
      <c r="I6" s="82">
        <v>0.003472222222222222</v>
      </c>
      <c r="J6" s="83">
        <f t="shared" si="5"/>
        <v>0.0001240079365079365</v>
      </c>
      <c r="K6" s="71">
        <f t="shared" si="6"/>
        <v>0.003472222222222222</v>
      </c>
      <c r="L6" s="38">
        <v>28</v>
      </c>
      <c r="M6" s="38" t="str">
        <f t="shared" si="1"/>
        <v>671:55:00</v>
      </c>
      <c r="N6" s="39">
        <f t="shared" si="2"/>
        <v>0.999875992063492</v>
      </c>
    </row>
    <row r="7" spans="1:14" ht="15.75">
      <c r="A7" s="37" t="s">
        <v>7</v>
      </c>
      <c r="B7" s="60" t="s">
        <v>100</v>
      </c>
      <c r="C7" s="82">
        <v>0</v>
      </c>
      <c r="D7" s="87">
        <f t="shared" si="3"/>
        <v>0</v>
      </c>
      <c r="E7" s="82">
        <v>0</v>
      </c>
      <c r="F7" s="83">
        <f t="shared" si="4"/>
        <v>0</v>
      </c>
      <c r="G7" s="89">
        <v>0</v>
      </c>
      <c r="H7" s="87">
        <f t="shared" si="0"/>
        <v>0</v>
      </c>
      <c r="I7" s="82">
        <v>0</v>
      </c>
      <c r="J7" s="83">
        <f t="shared" si="5"/>
        <v>0</v>
      </c>
      <c r="K7" s="71">
        <f t="shared" si="6"/>
        <v>0</v>
      </c>
      <c r="L7" s="38">
        <v>28</v>
      </c>
      <c r="M7" s="38" t="str">
        <f t="shared" si="1"/>
        <v>672:00:00</v>
      </c>
      <c r="N7" s="39">
        <f t="shared" si="2"/>
        <v>1</v>
      </c>
    </row>
    <row r="8" spans="1:14" ht="15.75">
      <c r="A8" s="37" t="s">
        <v>9</v>
      </c>
      <c r="B8" s="60" t="s">
        <v>69</v>
      </c>
      <c r="C8" s="82">
        <v>0.4826388888888889</v>
      </c>
      <c r="D8" s="87">
        <f t="shared" si="3"/>
        <v>0.017237103174603176</v>
      </c>
      <c r="E8" s="82">
        <v>0</v>
      </c>
      <c r="F8" s="83">
        <f t="shared" si="4"/>
        <v>0</v>
      </c>
      <c r="G8" s="92">
        <v>0.020833333333333332</v>
      </c>
      <c r="H8" s="87">
        <f t="shared" si="0"/>
        <v>0.000744047619047619</v>
      </c>
      <c r="I8" s="82">
        <v>0</v>
      </c>
      <c r="J8" s="83">
        <f t="shared" si="5"/>
        <v>0</v>
      </c>
      <c r="K8" s="71">
        <f t="shared" si="6"/>
        <v>0.5034722222222222</v>
      </c>
      <c r="L8" s="38">
        <v>28</v>
      </c>
      <c r="M8" s="38" t="str">
        <f t="shared" si="1"/>
        <v>659:55:00</v>
      </c>
      <c r="N8" s="39">
        <f t="shared" si="2"/>
        <v>0.9820188492063491</v>
      </c>
    </row>
    <row r="9" spans="1:14" ht="15.75">
      <c r="A9" s="37" t="s">
        <v>11</v>
      </c>
      <c r="B9" s="60" t="s">
        <v>70</v>
      </c>
      <c r="C9" s="82">
        <v>0.09722222222222221</v>
      </c>
      <c r="D9" s="87">
        <f t="shared" si="3"/>
        <v>0.0034722222222222216</v>
      </c>
      <c r="E9" s="82">
        <v>0</v>
      </c>
      <c r="F9" s="83">
        <f t="shared" si="4"/>
        <v>0</v>
      </c>
      <c r="G9" s="92">
        <v>0.6493055555555556</v>
      </c>
      <c r="H9" s="87">
        <f t="shared" si="0"/>
        <v>0.023189484126984128</v>
      </c>
      <c r="I9" s="82">
        <v>0.041666666666666664</v>
      </c>
      <c r="J9" s="83">
        <f t="shared" si="5"/>
        <v>0.001488095238095238</v>
      </c>
      <c r="K9" s="71">
        <f t="shared" si="6"/>
        <v>0.7881944444444444</v>
      </c>
      <c r="L9" s="38">
        <v>28</v>
      </c>
      <c r="M9" s="38" t="str">
        <f t="shared" si="1"/>
        <v>653:05:00</v>
      </c>
      <c r="N9" s="39">
        <f t="shared" si="2"/>
        <v>0.9718501984126985</v>
      </c>
    </row>
    <row r="10" spans="1:14" ht="15.75">
      <c r="A10" s="37" t="s">
        <v>13</v>
      </c>
      <c r="B10" s="60" t="s">
        <v>71</v>
      </c>
      <c r="C10" s="82">
        <v>0</v>
      </c>
      <c r="D10" s="87">
        <f t="shared" si="3"/>
        <v>0</v>
      </c>
      <c r="E10" s="82">
        <v>0</v>
      </c>
      <c r="F10" s="83">
        <f t="shared" si="4"/>
        <v>0</v>
      </c>
      <c r="G10" s="82">
        <v>0</v>
      </c>
      <c r="H10" s="87">
        <f t="shared" si="0"/>
        <v>0</v>
      </c>
      <c r="I10" s="82">
        <v>0</v>
      </c>
      <c r="J10" s="83">
        <f t="shared" si="5"/>
        <v>0</v>
      </c>
      <c r="K10" s="71">
        <f t="shared" si="6"/>
        <v>0</v>
      </c>
      <c r="L10" s="38">
        <v>28</v>
      </c>
      <c r="M10" s="38" t="str">
        <f t="shared" si="1"/>
        <v>672:00:00</v>
      </c>
      <c r="N10" s="39">
        <f t="shared" si="2"/>
        <v>1</v>
      </c>
    </row>
    <row r="11" spans="1:14" ht="15.75">
      <c r="A11" s="37" t="s">
        <v>15</v>
      </c>
      <c r="B11" s="60" t="s">
        <v>101</v>
      </c>
      <c r="C11" s="82">
        <v>0</v>
      </c>
      <c r="D11" s="87">
        <f t="shared" si="3"/>
        <v>0</v>
      </c>
      <c r="E11" s="82">
        <v>0</v>
      </c>
      <c r="F11" s="83">
        <f t="shared" si="4"/>
        <v>0</v>
      </c>
      <c r="G11" s="89">
        <v>0</v>
      </c>
      <c r="H11" s="87">
        <f t="shared" si="0"/>
        <v>0</v>
      </c>
      <c r="I11" s="82">
        <v>0.2708333333333333</v>
      </c>
      <c r="J11" s="83">
        <f t="shared" si="5"/>
        <v>0.009672619047619046</v>
      </c>
      <c r="K11" s="71">
        <f t="shared" si="6"/>
        <v>0.2708333333333333</v>
      </c>
      <c r="L11" s="38">
        <v>28</v>
      </c>
      <c r="M11" s="38" t="str">
        <f t="shared" si="1"/>
        <v>665:30:00</v>
      </c>
      <c r="N11" s="39">
        <f t="shared" si="2"/>
        <v>0.990327380952381</v>
      </c>
    </row>
    <row r="12" spans="1:14" ht="15.75">
      <c r="A12" s="37" t="s">
        <v>17</v>
      </c>
      <c r="B12" s="60" t="s">
        <v>102</v>
      </c>
      <c r="C12" s="82">
        <v>0</v>
      </c>
      <c r="D12" s="87">
        <f t="shared" si="3"/>
        <v>0</v>
      </c>
      <c r="E12" s="82">
        <v>0</v>
      </c>
      <c r="F12" s="83">
        <f t="shared" si="4"/>
        <v>0</v>
      </c>
      <c r="G12" s="89">
        <v>0</v>
      </c>
      <c r="H12" s="87">
        <f t="shared" si="0"/>
        <v>0</v>
      </c>
      <c r="I12" s="82">
        <v>0</v>
      </c>
      <c r="J12" s="83">
        <f t="shared" si="5"/>
        <v>0</v>
      </c>
      <c r="K12" s="71">
        <f t="shared" si="6"/>
        <v>0</v>
      </c>
      <c r="L12" s="38">
        <v>28</v>
      </c>
      <c r="M12" s="38" t="str">
        <f t="shared" si="1"/>
        <v>672:00:00</v>
      </c>
      <c r="N12" s="39">
        <f t="shared" si="2"/>
        <v>1</v>
      </c>
    </row>
    <row r="13" spans="1:14" ht="15.75">
      <c r="A13" s="37" t="s">
        <v>50</v>
      </c>
      <c r="B13" s="60" t="s">
        <v>72</v>
      </c>
      <c r="C13" s="82">
        <v>0</v>
      </c>
      <c r="D13" s="87">
        <f t="shared" si="3"/>
        <v>0</v>
      </c>
      <c r="E13" s="82">
        <v>0</v>
      </c>
      <c r="F13" s="83">
        <f t="shared" si="4"/>
        <v>0</v>
      </c>
      <c r="G13" s="92">
        <v>0.020833333333333332</v>
      </c>
      <c r="H13" s="87">
        <f t="shared" si="0"/>
        <v>0.000744047619047619</v>
      </c>
      <c r="I13" s="82">
        <v>0</v>
      </c>
      <c r="J13" s="83">
        <f t="shared" si="5"/>
        <v>0</v>
      </c>
      <c r="K13" s="71">
        <f t="shared" si="6"/>
        <v>0.020833333333333332</v>
      </c>
      <c r="L13" s="38">
        <v>28</v>
      </c>
      <c r="M13" s="38" t="str">
        <f t="shared" si="1"/>
        <v>671:30:00</v>
      </c>
      <c r="N13" s="39">
        <f t="shared" si="2"/>
        <v>0.9992559523809524</v>
      </c>
    </row>
    <row r="14" spans="1:14" ht="15.75">
      <c r="A14" s="37" t="s">
        <v>51</v>
      </c>
      <c r="B14" s="60" t="s">
        <v>73</v>
      </c>
      <c r="C14" s="82">
        <v>0</v>
      </c>
      <c r="D14" s="87">
        <f t="shared" si="3"/>
        <v>0</v>
      </c>
      <c r="E14" s="82">
        <v>0</v>
      </c>
      <c r="F14" s="83">
        <f t="shared" si="4"/>
        <v>0</v>
      </c>
      <c r="G14" s="82">
        <v>0</v>
      </c>
      <c r="H14" s="87">
        <f t="shared" si="0"/>
        <v>0</v>
      </c>
      <c r="I14" s="82">
        <v>0.075</v>
      </c>
      <c r="J14" s="83">
        <f t="shared" si="5"/>
        <v>0.0026785714285714286</v>
      </c>
      <c r="K14" s="71">
        <f t="shared" si="6"/>
        <v>0.075</v>
      </c>
      <c r="L14" s="38">
        <v>28</v>
      </c>
      <c r="M14" s="38" t="str">
        <f t="shared" si="1"/>
        <v>670:12:00</v>
      </c>
      <c r="N14" s="39">
        <f t="shared" si="2"/>
        <v>0.9973214285714286</v>
      </c>
    </row>
    <row r="15" spans="1:14" ht="15.75">
      <c r="A15" s="37" t="s">
        <v>21</v>
      </c>
      <c r="B15" s="60" t="s">
        <v>74</v>
      </c>
      <c r="C15" s="82">
        <v>0.125</v>
      </c>
      <c r="D15" s="87">
        <f t="shared" si="3"/>
        <v>0.004464285714285714</v>
      </c>
      <c r="E15" s="82">
        <v>0.16666666666666666</v>
      </c>
      <c r="F15" s="83">
        <f t="shared" si="4"/>
        <v>0.005952380952380952</v>
      </c>
      <c r="G15" s="92">
        <v>0.2020833333333333</v>
      </c>
      <c r="H15" s="87">
        <f t="shared" si="0"/>
        <v>0.007217261904761904</v>
      </c>
      <c r="I15" s="82">
        <v>0.029166666666666667</v>
      </c>
      <c r="J15" s="83">
        <f t="shared" si="5"/>
        <v>0.0010416666666666667</v>
      </c>
      <c r="K15" s="71">
        <f t="shared" si="6"/>
        <v>0.5229166666666666</v>
      </c>
      <c r="L15" s="38">
        <v>28</v>
      </c>
      <c r="M15" s="38" t="str">
        <f t="shared" si="1"/>
        <v>659:27:00</v>
      </c>
      <c r="N15" s="39">
        <f t="shared" si="2"/>
        <v>0.9813244047619049</v>
      </c>
    </row>
    <row r="16" spans="1:14" ht="15.75">
      <c r="A16" s="37" t="s">
        <v>23</v>
      </c>
      <c r="B16" s="60" t="s">
        <v>75</v>
      </c>
      <c r="C16" s="82">
        <v>1.8972222222222226</v>
      </c>
      <c r="D16" s="87">
        <f t="shared" si="3"/>
        <v>0.06775793650793652</v>
      </c>
      <c r="E16" s="82">
        <v>0</v>
      </c>
      <c r="F16" s="83">
        <f t="shared" si="4"/>
        <v>0</v>
      </c>
      <c r="G16" s="92">
        <v>1.2319444444444443</v>
      </c>
      <c r="H16" s="87">
        <f t="shared" si="0"/>
        <v>0.04399801587301587</v>
      </c>
      <c r="I16" s="82">
        <v>0.3541666666666667</v>
      </c>
      <c r="J16" s="83">
        <f t="shared" si="5"/>
        <v>0.012648809523809524</v>
      </c>
      <c r="K16" s="71">
        <f t="shared" si="6"/>
        <v>3.4833333333333334</v>
      </c>
      <c r="L16" s="38">
        <v>28</v>
      </c>
      <c r="M16" s="38" t="str">
        <f t="shared" si="1"/>
        <v>588:24:00</v>
      </c>
      <c r="N16" s="39">
        <f t="shared" si="2"/>
        <v>0.8755952380952381</v>
      </c>
    </row>
    <row r="17" spans="1:14" ht="15.75">
      <c r="A17" s="37" t="s">
        <v>25</v>
      </c>
      <c r="B17" s="60" t="s">
        <v>76</v>
      </c>
      <c r="C17" s="82">
        <v>0.05208333333333333</v>
      </c>
      <c r="D17" s="87">
        <f t="shared" si="3"/>
        <v>0.0018601190476190475</v>
      </c>
      <c r="E17" s="82">
        <v>0.11458333333333334</v>
      </c>
      <c r="F17" s="83">
        <f t="shared" si="4"/>
        <v>0.004092261904761905</v>
      </c>
      <c r="G17" s="92">
        <v>0.986111111111111</v>
      </c>
      <c r="H17" s="87">
        <f t="shared" si="0"/>
        <v>0.03521825396825397</v>
      </c>
      <c r="I17" s="82">
        <v>0.06458333333333333</v>
      </c>
      <c r="J17" s="83">
        <f t="shared" si="5"/>
        <v>0.0023065476190476187</v>
      </c>
      <c r="K17" s="71">
        <f t="shared" si="6"/>
        <v>1.217361111111111</v>
      </c>
      <c r="L17" s="38">
        <v>28</v>
      </c>
      <c r="M17" s="38" t="str">
        <f t="shared" si="1"/>
        <v>642:47:00</v>
      </c>
      <c r="N17" s="39">
        <f t="shared" si="2"/>
        <v>0.9565228174603174</v>
      </c>
    </row>
    <row r="18" spans="1:14" ht="15.75">
      <c r="A18" s="37" t="s">
        <v>27</v>
      </c>
      <c r="B18" s="60" t="s">
        <v>77</v>
      </c>
      <c r="C18" s="82">
        <v>0</v>
      </c>
      <c r="D18" s="87">
        <f t="shared" si="3"/>
        <v>0</v>
      </c>
      <c r="E18" s="82">
        <v>0</v>
      </c>
      <c r="F18" s="83">
        <f t="shared" si="4"/>
        <v>0</v>
      </c>
      <c r="G18" s="89">
        <v>0</v>
      </c>
      <c r="H18" s="87">
        <f t="shared" si="0"/>
        <v>0</v>
      </c>
      <c r="I18" s="82">
        <v>0.06319444444444444</v>
      </c>
      <c r="J18" s="83">
        <f t="shared" si="5"/>
        <v>0.0022569444444444442</v>
      </c>
      <c r="K18" s="71">
        <f t="shared" si="6"/>
        <v>0.06319444444444444</v>
      </c>
      <c r="L18" s="38">
        <v>28</v>
      </c>
      <c r="M18" s="38" t="str">
        <f t="shared" si="1"/>
        <v>670:29:00</v>
      </c>
      <c r="N18" s="39">
        <f t="shared" si="2"/>
        <v>0.9977430555555555</v>
      </c>
    </row>
    <row r="19" spans="1:14" ht="15.75">
      <c r="A19" s="37" t="s">
        <v>30</v>
      </c>
      <c r="B19" s="60" t="s">
        <v>103</v>
      </c>
      <c r="C19" s="82">
        <v>0.29722222222222217</v>
      </c>
      <c r="D19" s="87">
        <f t="shared" si="3"/>
        <v>0.010615079365079364</v>
      </c>
      <c r="E19" s="82">
        <v>0</v>
      </c>
      <c r="F19" s="83">
        <f t="shared" si="4"/>
        <v>0</v>
      </c>
      <c r="G19" s="92">
        <v>3.134722222222222</v>
      </c>
      <c r="H19" s="87">
        <f t="shared" si="0"/>
        <v>0.11195436507936507</v>
      </c>
      <c r="I19" s="82">
        <v>0.13125</v>
      </c>
      <c r="J19" s="83">
        <f t="shared" si="5"/>
        <v>0.0046875</v>
      </c>
      <c r="K19" s="71">
        <f t="shared" si="6"/>
        <v>3.563194444444444</v>
      </c>
      <c r="L19" s="38">
        <v>28</v>
      </c>
      <c r="M19" s="38" t="str">
        <f t="shared" si="1"/>
        <v>586:29:00</v>
      </c>
      <c r="N19" s="39">
        <f t="shared" si="2"/>
        <v>0.8727430555555555</v>
      </c>
    </row>
    <row r="20" spans="1:14" ht="15.75">
      <c r="A20" s="37" t="s">
        <v>32</v>
      </c>
      <c r="B20" s="60" t="s">
        <v>78</v>
      </c>
      <c r="C20" s="82">
        <v>0</v>
      </c>
      <c r="D20" s="87">
        <f t="shared" si="3"/>
        <v>0</v>
      </c>
      <c r="E20" s="82">
        <v>0.6104166666666666</v>
      </c>
      <c r="F20" s="83">
        <f t="shared" si="4"/>
        <v>0.021800595238095237</v>
      </c>
      <c r="G20" s="82">
        <v>0</v>
      </c>
      <c r="H20" s="87">
        <f t="shared" si="0"/>
        <v>0</v>
      </c>
      <c r="I20" s="82">
        <v>0</v>
      </c>
      <c r="J20" s="83">
        <f t="shared" si="5"/>
        <v>0</v>
      </c>
      <c r="K20" s="71">
        <f t="shared" si="6"/>
        <v>0.6104166666666666</v>
      </c>
      <c r="L20" s="38">
        <v>28</v>
      </c>
      <c r="M20" s="38" t="str">
        <f t="shared" si="1"/>
        <v>657:21:00</v>
      </c>
      <c r="N20" s="39">
        <f t="shared" si="2"/>
        <v>0.9781994047619048</v>
      </c>
    </row>
    <row r="21" spans="1:14" ht="15.75">
      <c r="A21" s="37" t="s">
        <v>34</v>
      </c>
      <c r="B21" s="60" t="s">
        <v>79</v>
      </c>
      <c r="C21" s="82">
        <v>0.041666666666666664</v>
      </c>
      <c r="D21" s="87">
        <f t="shared" si="3"/>
        <v>0.001488095238095238</v>
      </c>
      <c r="E21" s="82">
        <v>0</v>
      </c>
      <c r="F21" s="83">
        <f t="shared" si="4"/>
        <v>0</v>
      </c>
      <c r="G21" s="92">
        <v>0.1527777777777778</v>
      </c>
      <c r="H21" s="87">
        <f t="shared" si="0"/>
        <v>0.005456349206349207</v>
      </c>
      <c r="I21" s="82">
        <v>0.014583333333333332</v>
      </c>
      <c r="J21" s="83">
        <f t="shared" si="5"/>
        <v>0.0005208333333333333</v>
      </c>
      <c r="K21" s="71">
        <f t="shared" si="6"/>
        <v>0.20902777777777778</v>
      </c>
      <c r="L21" s="38">
        <v>28</v>
      </c>
      <c r="M21" s="38" t="str">
        <f t="shared" si="1"/>
        <v>666:59:00</v>
      </c>
      <c r="N21" s="39">
        <f t="shared" si="2"/>
        <v>0.9925347222222223</v>
      </c>
    </row>
    <row r="22" spans="1:14" ht="15.75">
      <c r="A22" s="37" t="s">
        <v>36</v>
      </c>
      <c r="B22" s="60" t="s">
        <v>80</v>
      </c>
      <c r="C22" s="82">
        <v>0.024305555555555556</v>
      </c>
      <c r="D22" s="87">
        <f t="shared" si="3"/>
        <v>0.0008680555555555556</v>
      </c>
      <c r="E22" s="82">
        <v>0</v>
      </c>
      <c r="F22" s="83">
        <f t="shared" si="4"/>
        <v>0</v>
      </c>
      <c r="G22" s="89">
        <v>0</v>
      </c>
      <c r="H22" s="87">
        <f t="shared" si="0"/>
        <v>0</v>
      </c>
      <c r="I22" s="82">
        <v>0</v>
      </c>
      <c r="J22" s="83">
        <f t="shared" si="5"/>
        <v>0</v>
      </c>
      <c r="K22" s="71">
        <f t="shared" si="6"/>
        <v>0.024305555555555556</v>
      </c>
      <c r="L22" s="38">
        <v>28</v>
      </c>
      <c r="M22" s="38" t="str">
        <f t="shared" si="1"/>
        <v>671:25:00</v>
      </c>
      <c r="N22" s="39">
        <f t="shared" si="2"/>
        <v>0.9991319444444444</v>
      </c>
    </row>
    <row r="23" spans="1:14" ht="15.75">
      <c r="A23" s="37" t="s">
        <v>38</v>
      </c>
      <c r="B23" s="60" t="s">
        <v>81</v>
      </c>
      <c r="C23" s="82">
        <v>0</v>
      </c>
      <c r="D23" s="87">
        <f t="shared" si="3"/>
        <v>0</v>
      </c>
      <c r="E23" s="82">
        <v>0</v>
      </c>
      <c r="F23" s="83">
        <f t="shared" si="4"/>
        <v>0</v>
      </c>
      <c r="G23" s="92">
        <v>0.17222222222222222</v>
      </c>
      <c r="H23" s="87">
        <f t="shared" si="0"/>
        <v>0.006150793650793651</v>
      </c>
      <c r="I23" s="82">
        <v>0.4479166666666667</v>
      </c>
      <c r="J23" s="83">
        <f t="shared" si="5"/>
        <v>0.01599702380952381</v>
      </c>
      <c r="K23" s="71">
        <f t="shared" si="6"/>
        <v>0.6201388888888889</v>
      </c>
      <c r="L23" s="38">
        <v>28</v>
      </c>
      <c r="M23" s="38" t="str">
        <f t="shared" si="1"/>
        <v>657:07:00</v>
      </c>
      <c r="N23" s="39">
        <f t="shared" si="2"/>
        <v>0.9778521825396825</v>
      </c>
    </row>
    <row r="24" spans="1:14" ht="16.5" customHeight="1" thickBot="1">
      <c r="A24" s="37" t="s">
        <v>40</v>
      </c>
      <c r="B24" s="60" t="s">
        <v>82</v>
      </c>
      <c r="C24" s="84">
        <v>0</v>
      </c>
      <c r="D24" s="88">
        <f t="shared" si="3"/>
        <v>0</v>
      </c>
      <c r="E24" s="84">
        <v>0</v>
      </c>
      <c r="F24" s="85">
        <f t="shared" si="4"/>
        <v>0</v>
      </c>
      <c r="G24" s="90">
        <v>0</v>
      </c>
      <c r="H24" s="88">
        <f t="shared" si="0"/>
        <v>0</v>
      </c>
      <c r="I24" s="84">
        <v>0</v>
      </c>
      <c r="J24" s="85">
        <f t="shared" si="5"/>
        <v>0</v>
      </c>
      <c r="K24" s="71">
        <f t="shared" si="6"/>
        <v>0</v>
      </c>
      <c r="L24" s="38">
        <v>28</v>
      </c>
      <c r="M24" s="38" t="str">
        <f t="shared" si="1"/>
        <v>672:00:00</v>
      </c>
      <c r="N24" s="39">
        <f t="shared" si="2"/>
        <v>1</v>
      </c>
    </row>
    <row r="25" spans="1:14" ht="16.5" customHeight="1">
      <c r="A25" s="37" t="s">
        <v>42</v>
      </c>
      <c r="B25" s="40"/>
      <c r="C25" s="69">
        <f>SUM(C3:C24)</f>
        <v>3.622916666666667</v>
      </c>
      <c r="D25" s="70">
        <f>SUM(C25/L25)</f>
        <v>0.005881358225108225</v>
      </c>
      <c r="E25" s="69">
        <f>SUM(E3:E24)</f>
        <v>0.8916666666666666</v>
      </c>
      <c r="F25" s="70">
        <f>SUM(E25/L25)</f>
        <v>0.0014475108225108224</v>
      </c>
      <c r="G25" s="69">
        <f>SUM(G3:G24)</f>
        <v>6.8500000000000005</v>
      </c>
      <c r="H25" s="70">
        <f t="shared" si="0"/>
        <v>0.01112012987012987</v>
      </c>
      <c r="I25" s="69">
        <f>SUM(I3:I24)</f>
        <v>1.8500000000000003</v>
      </c>
      <c r="J25" s="70">
        <f>SUM(I25/L25)</f>
        <v>0.003003246753246754</v>
      </c>
      <c r="K25" s="38">
        <f t="shared" si="6"/>
        <v>13.214583333333334</v>
      </c>
      <c r="L25" s="38">
        <f>SUM(L3:L24)</f>
        <v>616</v>
      </c>
      <c r="M25" s="38">
        <f>SUM(L25-K25)</f>
        <v>602.7854166666667</v>
      </c>
      <c r="N25" s="52">
        <f t="shared" si="2"/>
        <v>0.9785477543290044</v>
      </c>
    </row>
    <row r="26" spans="13:14" ht="12.75">
      <c r="M26" s="3"/>
      <c r="N26" s="3"/>
    </row>
    <row r="27" ht="12.75">
      <c r="L27" s="57"/>
    </row>
    <row r="28" ht="12.75">
      <c r="L28" s="58" t="s">
        <v>83</v>
      </c>
    </row>
    <row r="30" ht="12.75">
      <c r="C30" s="59" t="s">
        <v>85</v>
      </c>
    </row>
    <row r="31" spans="1:14" ht="15.75">
      <c r="A31" s="37" t="s">
        <v>27</v>
      </c>
      <c r="B31" s="60" t="s">
        <v>84</v>
      </c>
      <c r="C31" s="92">
        <v>1.6076388888888888</v>
      </c>
      <c r="D31" s="29">
        <f>SUM(C31/L31)</f>
        <v>0.0574156746031746</v>
      </c>
      <c r="E31" s="92">
        <v>0.9270833333333334</v>
      </c>
      <c r="F31" s="29">
        <f>SUM(E31/L31)</f>
        <v>0.03311011904761905</v>
      </c>
      <c r="G31" s="31">
        <v>0</v>
      </c>
      <c r="H31" s="29">
        <f>SUM(G31/L31)</f>
        <v>0</v>
      </c>
      <c r="I31" s="92">
        <v>0.20833333333333331</v>
      </c>
      <c r="J31" s="29">
        <f>SUM(I31/L31)</f>
        <v>0.00744047619047619</v>
      </c>
      <c r="K31" s="38">
        <f>SUM(C31+E31+G31+I31)</f>
        <v>2.743055555555556</v>
      </c>
      <c r="L31" s="38">
        <v>28</v>
      </c>
      <c r="M31" s="38">
        <f>L31-K31</f>
        <v>25.256944444444443</v>
      </c>
      <c r="N31" s="39">
        <f>SUM(M31/L31)</f>
        <v>0.9020337301587301</v>
      </c>
    </row>
    <row r="34" ht="13.5" thickBot="1"/>
    <row r="35" ht="13.5" thickBot="1">
      <c r="M35" s="8"/>
    </row>
  </sheetData>
  <sheetProtection/>
  <mergeCells count="6">
    <mergeCell ref="A1:B2"/>
    <mergeCell ref="K1:K2"/>
    <mergeCell ref="C1:D1"/>
    <mergeCell ref="E1:F1"/>
    <mergeCell ref="G1:H1"/>
    <mergeCell ref="I1:J1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Q15" sqref="Q15"/>
    </sheetView>
  </sheetViews>
  <sheetFormatPr defaultColWidth="9.140625" defaultRowHeight="12.75"/>
  <cols>
    <col min="1" max="1" width="21.7109375" style="0" customWidth="1"/>
    <col min="2" max="2" width="8.421875" style="0" customWidth="1"/>
    <col min="3" max="3" width="11.421875" style="0" customWidth="1"/>
    <col min="4" max="6" width="10.7109375" style="0" customWidth="1"/>
    <col min="7" max="7" width="11.28125" style="0" customWidth="1"/>
    <col min="8" max="10" width="10.7109375" style="0" customWidth="1"/>
    <col min="11" max="11" width="17.7109375" style="0" customWidth="1"/>
    <col min="12" max="12" width="14.421875" style="0" customWidth="1"/>
    <col min="13" max="13" width="17.7109375" style="0" customWidth="1"/>
    <col min="14" max="14" width="10.7109375" style="0" customWidth="1"/>
  </cols>
  <sheetData>
    <row r="1" spans="1:14" ht="49.5" customHeight="1">
      <c r="A1" s="142" t="s">
        <v>96</v>
      </c>
      <c r="B1" s="143"/>
      <c r="C1" s="141" t="s">
        <v>46</v>
      </c>
      <c r="D1" s="141"/>
      <c r="E1" s="141" t="s">
        <v>45</v>
      </c>
      <c r="F1" s="141"/>
      <c r="G1" s="141" t="s">
        <v>44</v>
      </c>
      <c r="H1" s="141"/>
      <c r="I1" s="141" t="s">
        <v>43</v>
      </c>
      <c r="J1" s="141"/>
      <c r="K1" s="141" t="s">
        <v>52</v>
      </c>
      <c r="L1" s="32"/>
      <c r="M1" s="32" t="s">
        <v>53</v>
      </c>
      <c r="N1" s="33"/>
    </row>
    <row r="2" spans="1:14" ht="16.5" customHeight="1" thickBot="1">
      <c r="A2" s="143"/>
      <c r="B2" s="143"/>
      <c r="C2" s="55" t="s">
        <v>47</v>
      </c>
      <c r="D2" s="55" t="s">
        <v>48</v>
      </c>
      <c r="E2" s="55" t="s">
        <v>47</v>
      </c>
      <c r="F2" s="55" t="s">
        <v>48</v>
      </c>
      <c r="G2" s="55" t="s">
        <v>47</v>
      </c>
      <c r="H2" s="55" t="s">
        <v>48</v>
      </c>
      <c r="I2" s="55" t="s">
        <v>47</v>
      </c>
      <c r="J2" s="55" t="s">
        <v>48</v>
      </c>
      <c r="K2" s="146"/>
      <c r="L2" s="62"/>
      <c r="M2" s="61"/>
      <c r="N2" s="63"/>
    </row>
    <row r="3" spans="1:14" ht="16.5" customHeight="1">
      <c r="A3" s="37" t="s">
        <v>0</v>
      </c>
      <c r="B3" s="60" t="s">
        <v>67</v>
      </c>
      <c r="C3" s="114">
        <v>0.02638888888888889</v>
      </c>
      <c r="D3" s="138">
        <f>SUM(C3/L3)</f>
        <v>0.0008512544802867383</v>
      </c>
      <c r="E3" s="157">
        <v>0</v>
      </c>
      <c r="F3" s="138">
        <f>SUM(E3/L3)</f>
        <v>0</v>
      </c>
      <c r="G3" s="158">
        <v>1.3562500000000002</v>
      </c>
      <c r="H3" s="138">
        <f aca="true" t="shared" si="0" ref="H3:H25">SUM(G3/L3)</f>
        <v>0.043750000000000004</v>
      </c>
      <c r="I3" s="158">
        <v>0.09375</v>
      </c>
      <c r="J3" s="159">
        <f>SUM(I3/L3)</f>
        <v>0.0030241935483870967</v>
      </c>
      <c r="K3" s="164">
        <f>SUM(C3+E3+G3+I3)</f>
        <v>1.476388888888889</v>
      </c>
      <c r="L3" s="165">
        <v>31</v>
      </c>
      <c r="M3" s="165" t="str">
        <f aca="true" t="shared" si="1" ref="M3:M24">TEXT(L3-K3,"[H]:MM:SS")</f>
        <v>708:34:00</v>
      </c>
      <c r="N3" s="166">
        <f aca="true" t="shared" si="2" ref="N3:N25">SUM(M3/L3)</f>
        <v>0.9523745519713261</v>
      </c>
    </row>
    <row r="4" spans="1:14" ht="15.75">
      <c r="A4" s="37" t="s">
        <v>2</v>
      </c>
      <c r="B4" s="60" t="s">
        <v>98</v>
      </c>
      <c r="C4" s="115">
        <v>0.375</v>
      </c>
      <c r="D4" s="29">
        <f aca="true" t="shared" si="3" ref="D4:D24">SUM(C4/L4)</f>
        <v>0.012096774193548387</v>
      </c>
      <c r="E4" s="92">
        <v>0.16666666666666666</v>
      </c>
      <c r="F4" s="29">
        <f aca="true" t="shared" si="4" ref="F4:F24">SUM(E4/L4)</f>
        <v>0.005376344086021505</v>
      </c>
      <c r="G4" s="31">
        <v>0</v>
      </c>
      <c r="H4" s="29">
        <f t="shared" si="0"/>
        <v>0</v>
      </c>
      <c r="I4" s="30">
        <v>0</v>
      </c>
      <c r="J4" s="160">
        <f aca="true" t="shared" si="5" ref="J4:J24">SUM(I4/L4)</f>
        <v>0</v>
      </c>
      <c r="K4" s="71">
        <f aca="true" t="shared" si="6" ref="K4:K25">SUM(C4+E4+G4+I4)</f>
        <v>0.5416666666666666</v>
      </c>
      <c r="L4" s="38">
        <v>31</v>
      </c>
      <c r="M4" s="38" t="str">
        <f t="shared" si="1"/>
        <v>731:00:00</v>
      </c>
      <c r="N4" s="167">
        <f t="shared" si="2"/>
        <v>0.9825268817204301</v>
      </c>
    </row>
    <row r="5" spans="1:14" ht="15.75">
      <c r="A5" s="37" t="s">
        <v>49</v>
      </c>
      <c r="B5" s="60" t="s">
        <v>68</v>
      </c>
      <c r="C5" s="130">
        <v>0</v>
      </c>
      <c r="D5" s="29">
        <f t="shared" si="3"/>
        <v>0</v>
      </c>
      <c r="E5" s="92">
        <v>0.03125</v>
      </c>
      <c r="F5" s="29">
        <f t="shared" si="4"/>
        <v>0.0010080645161290322</v>
      </c>
      <c r="G5" s="92">
        <v>0.2708333333333333</v>
      </c>
      <c r="H5" s="29">
        <f t="shared" si="0"/>
        <v>0.008736559139784945</v>
      </c>
      <c r="I5" s="30">
        <v>0</v>
      </c>
      <c r="J5" s="160">
        <f t="shared" si="5"/>
        <v>0</v>
      </c>
      <c r="K5" s="71">
        <f t="shared" si="6"/>
        <v>0.3020833333333333</v>
      </c>
      <c r="L5" s="38">
        <v>31</v>
      </c>
      <c r="M5" s="38" t="str">
        <f t="shared" si="1"/>
        <v>736:45:00</v>
      </c>
      <c r="N5" s="167">
        <f t="shared" si="2"/>
        <v>0.9902553763440861</v>
      </c>
    </row>
    <row r="6" spans="1:14" ht="15.75">
      <c r="A6" s="37" t="s">
        <v>5</v>
      </c>
      <c r="B6" s="60" t="s">
        <v>99</v>
      </c>
      <c r="C6" s="130">
        <v>0</v>
      </c>
      <c r="D6" s="29">
        <f t="shared" si="3"/>
        <v>0</v>
      </c>
      <c r="E6" s="30">
        <v>0</v>
      </c>
      <c r="F6" s="29">
        <f t="shared" si="4"/>
        <v>0</v>
      </c>
      <c r="G6" s="31">
        <v>0</v>
      </c>
      <c r="H6" s="29">
        <f t="shared" si="0"/>
        <v>0</v>
      </c>
      <c r="I6" s="30">
        <v>0</v>
      </c>
      <c r="J6" s="160">
        <f t="shared" si="5"/>
        <v>0</v>
      </c>
      <c r="K6" s="71">
        <f t="shared" si="6"/>
        <v>0</v>
      </c>
      <c r="L6" s="38">
        <v>31</v>
      </c>
      <c r="M6" s="38" t="str">
        <f t="shared" si="1"/>
        <v>744:00:00</v>
      </c>
      <c r="N6" s="167">
        <f t="shared" si="2"/>
        <v>1</v>
      </c>
    </row>
    <row r="7" spans="1:18" ht="15.75">
      <c r="A7" s="37" t="s">
        <v>7</v>
      </c>
      <c r="B7" s="60" t="s">
        <v>100</v>
      </c>
      <c r="C7" s="115">
        <v>0.4930555555555555</v>
      </c>
      <c r="D7" s="29">
        <f t="shared" si="3"/>
        <v>0.01590501792114695</v>
      </c>
      <c r="E7" s="30">
        <v>0</v>
      </c>
      <c r="F7" s="29">
        <f t="shared" si="4"/>
        <v>0</v>
      </c>
      <c r="G7" s="31">
        <v>0</v>
      </c>
      <c r="H7" s="29">
        <f t="shared" si="0"/>
        <v>0</v>
      </c>
      <c r="I7" s="92">
        <v>0.09513888888888888</v>
      </c>
      <c r="J7" s="160">
        <f t="shared" si="5"/>
        <v>0.003068996415770609</v>
      </c>
      <c r="K7" s="71">
        <f t="shared" si="6"/>
        <v>0.5881944444444445</v>
      </c>
      <c r="L7" s="38">
        <v>31</v>
      </c>
      <c r="M7" s="38" t="str">
        <f t="shared" si="1"/>
        <v>729:53:00</v>
      </c>
      <c r="N7" s="167">
        <f t="shared" si="2"/>
        <v>0.9810259856630824</v>
      </c>
      <c r="R7" t="s">
        <v>104</v>
      </c>
    </row>
    <row r="8" spans="1:14" ht="15.75">
      <c r="A8" s="37" t="s">
        <v>9</v>
      </c>
      <c r="B8" s="60" t="s">
        <v>69</v>
      </c>
      <c r="C8" s="115">
        <v>0.4423611111111111</v>
      </c>
      <c r="D8" s="29">
        <f t="shared" si="3"/>
        <v>0.014269713261648744</v>
      </c>
      <c r="E8" s="92">
        <v>0.35763888888888884</v>
      </c>
      <c r="F8" s="29">
        <f t="shared" si="4"/>
        <v>0.011536738351254478</v>
      </c>
      <c r="G8" s="92">
        <v>0.05694444444444444</v>
      </c>
      <c r="H8" s="29">
        <f t="shared" si="0"/>
        <v>0.0018369175627240143</v>
      </c>
      <c r="I8" s="30">
        <v>0</v>
      </c>
      <c r="J8" s="160">
        <f t="shared" si="5"/>
        <v>0</v>
      </c>
      <c r="K8" s="71">
        <f t="shared" si="6"/>
        <v>0.8569444444444444</v>
      </c>
      <c r="L8" s="38">
        <v>31</v>
      </c>
      <c r="M8" s="38" t="str">
        <f t="shared" si="1"/>
        <v>723:26:00</v>
      </c>
      <c r="N8" s="167">
        <f t="shared" si="2"/>
        <v>0.9723566308243726</v>
      </c>
    </row>
    <row r="9" spans="1:14" ht="15.75">
      <c r="A9" s="37" t="s">
        <v>11</v>
      </c>
      <c r="B9" s="60" t="s">
        <v>70</v>
      </c>
      <c r="C9" s="130">
        <v>0</v>
      </c>
      <c r="D9" s="29">
        <f t="shared" si="3"/>
        <v>0</v>
      </c>
      <c r="E9" s="30">
        <v>0</v>
      </c>
      <c r="F9" s="29">
        <f t="shared" si="4"/>
        <v>0</v>
      </c>
      <c r="G9" s="92">
        <v>1.0368055555555555</v>
      </c>
      <c r="H9" s="29">
        <f t="shared" si="0"/>
        <v>0.03344534050179211</v>
      </c>
      <c r="I9" s="30">
        <v>0</v>
      </c>
      <c r="J9" s="160">
        <f t="shared" si="5"/>
        <v>0</v>
      </c>
      <c r="K9" s="71">
        <f t="shared" si="6"/>
        <v>1.0368055555555555</v>
      </c>
      <c r="L9" s="38">
        <v>31</v>
      </c>
      <c r="M9" s="38" t="str">
        <f t="shared" si="1"/>
        <v>719:07:00</v>
      </c>
      <c r="N9" s="167">
        <f t="shared" si="2"/>
        <v>0.9665546594982078</v>
      </c>
    </row>
    <row r="10" spans="1:14" ht="15.75">
      <c r="A10" s="37" t="s">
        <v>13</v>
      </c>
      <c r="B10" s="60" t="s">
        <v>71</v>
      </c>
      <c r="C10" s="130">
        <v>0</v>
      </c>
      <c r="D10" s="29">
        <f t="shared" si="3"/>
        <v>0</v>
      </c>
      <c r="E10" s="30">
        <v>0</v>
      </c>
      <c r="F10" s="29">
        <f t="shared" si="4"/>
        <v>0</v>
      </c>
      <c r="G10" s="31">
        <v>0</v>
      </c>
      <c r="H10" s="29">
        <f t="shared" si="0"/>
        <v>0</v>
      </c>
      <c r="I10" s="30">
        <v>0</v>
      </c>
      <c r="J10" s="160">
        <f t="shared" si="5"/>
        <v>0</v>
      </c>
      <c r="K10" s="71">
        <f t="shared" si="6"/>
        <v>0</v>
      </c>
      <c r="L10" s="38">
        <v>31</v>
      </c>
      <c r="M10" s="38" t="str">
        <f t="shared" si="1"/>
        <v>744:00:00</v>
      </c>
      <c r="N10" s="167">
        <f t="shared" si="2"/>
        <v>1</v>
      </c>
    </row>
    <row r="11" spans="1:14" ht="15.75">
      <c r="A11" s="37" t="s">
        <v>15</v>
      </c>
      <c r="B11" s="60" t="s">
        <v>101</v>
      </c>
      <c r="C11" s="130">
        <v>0</v>
      </c>
      <c r="D11" s="29">
        <f t="shared" si="3"/>
        <v>0</v>
      </c>
      <c r="E11" s="30">
        <v>0</v>
      </c>
      <c r="F11" s="29">
        <f t="shared" si="4"/>
        <v>0</v>
      </c>
      <c r="G11" s="31">
        <v>0</v>
      </c>
      <c r="H11" s="29">
        <f t="shared" si="0"/>
        <v>0</v>
      </c>
      <c r="I11" s="30">
        <v>0</v>
      </c>
      <c r="J11" s="160">
        <f t="shared" si="5"/>
        <v>0</v>
      </c>
      <c r="K11" s="71">
        <f t="shared" si="6"/>
        <v>0</v>
      </c>
      <c r="L11" s="38">
        <v>31</v>
      </c>
      <c r="M11" s="38" t="str">
        <f t="shared" si="1"/>
        <v>744:00:00</v>
      </c>
      <c r="N11" s="167">
        <f t="shared" si="2"/>
        <v>1</v>
      </c>
    </row>
    <row r="12" spans="1:14" ht="15.75">
      <c r="A12" s="37" t="s">
        <v>17</v>
      </c>
      <c r="B12" s="60" t="s">
        <v>102</v>
      </c>
      <c r="C12" s="130">
        <v>0</v>
      </c>
      <c r="D12" s="29">
        <f t="shared" si="3"/>
        <v>0</v>
      </c>
      <c r="E12" s="30">
        <v>0</v>
      </c>
      <c r="F12" s="29">
        <f t="shared" si="4"/>
        <v>0</v>
      </c>
      <c r="G12" s="92">
        <v>0.10069444444444445</v>
      </c>
      <c r="H12" s="29">
        <f t="shared" si="0"/>
        <v>0.00324820788530466</v>
      </c>
      <c r="I12" s="30">
        <v>0</v>
      </c>
      <c r="J12" s="160">
        <f t="shared" si="5"/>
        <v>0</v>
      </c>
      <c r="K12" s="71">
        <f t="shared" si="6"/>
        <v>0.10069444444444445</v>
      </c>
      <c r="L12" s="38">
        <v>31</v>
      </c>
      <c r="M12" s="38" t="str">
        <f t="shared" si="1"/>
        <v>741:35:00</v>
      </c>
      <c r="N12" s="167">
        <f t="shared" si="2"/>
        <v>0.9967517921146954</v>
      </c>
    </row>
    <row r="13" spans="1:14" ht="15.75">
      <c r="A13" s="37" t="s">
        <v>50</v>
      </c>
      <c r="B13" s="60" t="s">
        <v>72</v>
      </c>
      <c r="C13" s="130">
        <v>0</v>
      </c>
      <c r="D13" s="29">
        <f t="shared" si="3"/>
        <v>0</v>
      </c>
      <c r="E13" s="30">
        <v>0</v>
      </c>
      <c r="F13" s="29">
        <f t="shared" si="4"/>
        <v>0</v>
      </c>
      <c r="G13" s="92">
        <v>0.20833333333333334</v>
      </c>
      <c r="H13" s="29">
        <f t="shared" si="0"/>
        <v>0.006720430107526882</v>
      </c>
      <c r="I13" s="30">
        <v>0</v>
      </c>
      <c r="J13" s="160">
        <f t="shared" si="5"/>
        <v>0</v>
      </c>
      <c r="K13" s="71">
        <f t="shared" si="6"/>
        <v>0.20833333333333334</v>
      </c>
      <c r="L13" s="38">
        <v>31</v>
      </c>
      <c r="M13" s="38" t="str">
        <f t="shared" si="1"/>
        <v>739:00:00</v>
      </c>
      <c r="N13" s="167">
        <f t="shared" si="2"/>
        <v>0.9932795698924731</v>
      </c>
    </row>
    <row r="14" spans="1:14" ht="15.75">
      <c r="A14" s="37" t="s">
        <v>51</v>
      </c>
      <c r="B14" s="60" t="s">
        <v>73</v>
      </c>
      <c r="C14" s="115">
        <v>0.09375</v>
      </c>
      <c r="D14" s="29">
        <f t="shared" si="3"/>
        <v>0.0030241935483870967</v>
      </c>
      <c r="E14" s="30">
        <v>0</v>
      </c>
      <c r="F14" s="29">
        <f t="shared" si="4"/>
        <v>0</v>
      </c>
      <c r="G14" s="31">
        <v>0</v>
      </c>
      <c r="H14" s="29">
        <f t="shared" si="0"/>
        <v>0</v>
      </c>
      <c r="I14" s="92">
        <v>0.3194444444444444</v>
      </c>
      <c r="J14" s="160">
        <f t="shared" si="5"/>
        <v>0.010304659498207884</v>
      </c>
      <c r="K14" s="71">
        <f t="shared" si="6"/>
        <v>0.4131944444444444</v>
      </c>
      <c r="L14" s="38">
        <v>31</v>
      </c>
      <c r="M14" s="38" t="str">
        <f t="shared" si="1"/>
        <v>734:05:00</v>
      </c>
      <c r="N14" s="167">
        <f t="shared" si="2"/>
        <v>0.9866711469534051</v>
      </c>
    </row>
    <row r="15" spans="1:14" ht="15.75">
      <c r="A15" s="37" t="s">
        <v>21</v>
      </c>
      <c r="B15" s="60" t="s">
        <v>74</v>
      </c>
      <c r="C15" s="115">
        <v>2.0319444444444446</v>
      </c>
      <c r="D15" s="29">
        <f t="shared" si="3"/>
        <v>0.06554659498207886</v>
      </c>
      <c r="E15" s="30">
        <v>0</v>
      </c>
      <c r="F15" s="29">
        <f t="shared" si="4"/>
        <v>0</v>
      </c>
      <c r="G15" s="92">
        <v>0.19652777777777777</v>
      </c>
      <c r="H15" s="29">
        <f t="shared" si="0"/>
        <v>0.006339605734767025</v>
      </c>
      <c r="I15" s="30">
        <v>0</v>
      </c>
      <c r="J15" s="160">
        <f t="shared" si="5"/>
        <v>0</v>
      </c>
      <c r="K15" s="71">
        <f t="shared" si="6"/>
        <v>2.2284722222222224</v>
      </c>
      <c r="L15" s="38">
        <v>31</v>
      </c>
      <c r="M15" s="38" t="str">
        <f t="shared" si="1"/>
        <v>690:31:00</v>
      </c>
      <c r="N15" s="167">
        <f t="shared" si="2"/>
        <v>0.9281137992831541</v>
      </c>
    </row>
    <row r="16" spans="1:14" ht="15.75">
      <c r="A16" s="37" t="s">
        <v>23</v>
      </c>
      <c r="B16" s="60" t="s">
        <v>75</v>
      </c>
      <c r="C16" s="115">
        <v>0.08194444444444444</v>
      </c>
      <c r="D16" s="29">
        <f t="shared" si="3"/>
        <v>0.00264336917562724</v>
      </c>
      <c r="E16" s="92">
        <v>0.041666666666666664</v>
      </c>
      <c r="F16" s="29">
        <f t="shared" si="4"/>
        <v>0.0013440860215053762</v>
      </c>
      <c r="G16" s="92">
        <v>2.1506944444444445</v>
      </c>
      <c r="H16" s="29">
        <f t="shared" si="0"/>
        <v>0.06937724014336917</v>
      </c>
      <c r="I16" s="30">
        <v>0</v>
      </c>
      <c r="J16" s="160">
        <f t="shared" si="5"/>
        <v>0</v>
      </c>
      <c r="K16" s="71">
        <f t="shared" si="6"/>
        <v>2.2743055555555554</v>
      </c>
      <c r="L16" s="38">
        <v>31</v>
      </c>
      <c r="M16" s="38" t="str">
        <f t="shared" si="1"/>
        <v>689:25:00</v>
      </c>
      <c r="N16" s="167">
        <f t="shared" si="2"/>
        <v>0.9266353046594982</v>
      </c>
    </row>
    <row r="17" spans="1:14" ht="15.75">
      <c r="A17" s="37" t="s">
        <v>25</v>
      </c>
      <c r="B17" s="60" t="s">
        <v>76</v>
      </c>
      <c r="C17" s="130">
        <v>0</v>
      </c>
      <c r="D17" s="29">
        <f t="shared" si="3"/>
        <v>0</v>
      </c>
      <c r="E17" s="92">
        <v>0.15625</v>
      </c>
      <c r="F17" s="29">
        <f t="shared" si="4"/>
        <v>0.005040322580645161</v>
      </c>
      <c r="G17" s="92">
        <v>0.14444444444444443</v>
      </c>
      <c r="H17" s="29">
        <f t="shared" si="0"/>
        <v>0.004659498207885304</v>
      </c>
      <c r="I17" s="30">
        <v>0</v>
      </c>
      <c r="J17" s="160">
        <f t="shared" si="5"/>
        <v>0</v>
      </c>
      <c r="K17" s="71">
        <f t="shared" si="6"/>
        <v>0.30069444444444443</v>
      </c>
      <c r="L17" s="38">
        <v>31</v>
      </c>
      <c r="M17" s="38" t="str">
        <f t="shared" si="1"/>
        <v>736:47:00</v>
      </c>
      <c r="N17" s="167">
        <f t="shared" si="2"/>
        <v>0.9903001792114695</v>
      </c>
    </row>
    <row r="18" spans="1:14" ht="15.75">
      <c r="A18" s="37" t="s">
        <v>27</v>
      </c>
      <c r="B18" s="60" t="s">
        <v>77</v>
      </c>
      <c r="C18" s="115">
        <v>0.5777777777777777</v>
      </c>
      <c r="D18" s="29">
        <f t="shared" si="3"/>
        <v>0.018637992831541217</v>
      </c>
      <c r="E18" s="30">
        <v>0</v>
      </c>
      <c r="F18" s="29">
        <f t="shared" si="4"/>
        <v>0</v>
      </c>
      <c r="G18" s="31">
        <v>0</v>
      </c>
      <c r="H18" s="29">
        <f t="shared" si="0"/>
        <v>0</v>
      </c>
      <c r="I18" s="92">
        <v>0.11875</v>
      </c>
      <c r="J18" s="160">
        <f t="shared" si="5"/>
        <v>0.0038306451612903224</v>
      </c>
      <c r="K18" s="71">
        <f t="shared" si="6"/>
        <v>0.6965277777777777</v>
      </c>
      <c r="L18" s="38">
        <v>31</v>
      </c>
      <c r="M18" s="38" t="str">
        <f t="shared" si="1"/>
        <v>727:17:00</v>
      </c>
      <c r="N18" s="167">
        <f t="shared" si="2"/>
        <v>0.9775313620071685</v>
      </c>
    </row>
    <row r="19" spans="1:14" ht="15.75">
      <c r="A19" s="37" t="s">
        <v>30</v>
      </c>
      <c r="B19" s="60" t="s">
        <v>103</v>
      </c>
      <c r="C19" s="130">
        <v>0</v>
      </c>
      <c r="D19" s="29">
        <f t="shared" si="3"/>
        <v>0</v>
      </c>
      <c r="E19" s="92">
        <v>0.08333333333333333</v>
      </c>
      <c r="F19" s="29">
        <f t="shared" si="4"/>
        <v>0.0026881720430107525</v>
      </c>
      <c r="G19" s="92">
        <v>2.879861111111112</v>
      </c>
      <c r="H19" s="29">
        <f t="shared" si="0"/>
        <v>0.09289874551971329</v>
      </c>
      <c r="I19" s="92">
        <v>0.07916666666666666</v>
      </c>
      <c r="J19" s="160">
        <f t="shared" si="5"/>
        <v>0.0025537634408602148</v>
      </c>
      <c r="K19" s="71">
        <f t="shared" si="6"/>
        <v>3.042361111111112</v>
      </c>
      <c r="L19" s="38">
        <v>31</v>
      </c>
      <c r="M19" s="38" t="str">
        <f t="shared" si="1"/>
        <v>670:59:00</v>
      </c>
      <c r="N19" s="167">
        <f t="shared" si="2"/>
        <v>0.9018593189964158</v>
      </c>
    </row>
    <row r="20" spans="1:14" ht="15.75">
      <c r="A20" s="37" t="s">
        <v>32</v>
      </c>
      <c r="B20" s="60" t="s">
        <v>78</v>
      </c>
      <c r="C20" s="115">
        <v>0.19374999999999998</v>
      </c>
      <c r="D20" s="29">
        <f t="shared" si="3"/>
        <v>0.0062499999999999995</v>
      </c>
      <c r="E20" s="30">
        <v>0</v>
      </c>
      <c r="F20" s="29">
        <f t="shared" si="4"/>
        <v>0</v>
      </c>
      <c r="G20" s="31">
        <v>0</v>
      </c>
      <c r="H20" s="29">
        <f t="shared" si="0"/>
        <v>0</v>
      </c>
      <c r="I20" s="30">
        <v>0</v>
      </c>
      <c r="J20" s="160">
        <f t="shared" si="5"/>
        <v>0</v>
      </c>
      <c r="K20" s="71">
        <f t="shared" si="6"/>
        <v>0.19374999999999998</v>
      </c>
      <c r="L20" s="38">
        <v>31</v>
      </c>
      <c r="M20" s="38" t="str">
        <f t="shared" si="1"/>
        <v>739:21:00</v>
      </c>
      <c r="N20" s="167">
        <f t="shared" si="2"/>
        <v>0.99375</v>
      </c>
    </row>
    <row r="21" spans="1:14" ht="15.75">
      <c r="A21" s="37" t="s">
        <v>34</v>
      </c>
      <c r="B21" s="60" t="s">
        <v>79</v>
      </c>
      <c r="C21" s="130">
        <v>0</v>
      </c>
      <c r="D21" s="29">
        <f t="shared" si="3"/>
        <v>0</v>
      </c>
      <c r="E21" s="30">
        <v>0</v>
      </c>
      <c r="F21" s="29">
        <f t="shared" si="4"/>
        <v>0</v>
      </c>
      <c r="G21" s="92">
        <v>0.22777777777777777</v>
      </c>
      <c r="H21" s="29">
        <f t="shared" si="0"/>
        <v>0.007347670250896057</v>
      </c>
      <c r="I21" s="30">
        <v>0</v>
      </c>
      <c r="J21" s="160">
        <f t="shared" si="5"/>
        <v>0</v>
      </c>
      <c r="K21" s="71">
        <f t="shared" si="6"/>
        <v>0.22777777777777777</v>
      </c>
      <c r="L21" s="38">
        <v>31</v>
      </c>
      <c r="M21" s="38" t="str">
        <f t="shared" si="1"/>
        <v>738:32:00</v>
      </c>
      <c r="N21" s="167">
        <f t="shared" si="2"/>
        <v>0.9926523297491039</v>
      </c>
    </row>
    <row r="22" spans="1:14" ht="15.75">
      <c r="A22" s="37" t="s">
        <v>36</v>
      </c>
      <c r="B22" s="60" t="s">
        <v>80</v>
      </c>
      <c r="C22" s="130">
        <v>0</v>
      </c>
      <c r="D22" s="29">
        <f t="shared" si="3"/>
        <v>0</v>
      </c>
      <c r="E22" s="30">
        <v>0</v>
      </c>
      <c r="F22" s="29">
        <f t="shared" si="4"/>
        <v>0</v>
      </c>
      <c r="G22" s="31">
        <v>0</v>
      </c>
      <c r="H22" s="29">
        <f t="shared" si="0"/>
        <v>0</v>
      </c>
      <c r="I22" s="92">
        <v>0.49583333333333335</v>
      </c>
      <c r="J22" s="160">
        <f t="shared" si="5"/>
        <v>0.01599462365591398</v>
      </c>
      <c r="K22" s="71">
        <f t="shared" si="6"/>
        <v>0.49583333333333335</v>
      </c>
      <c r="L22" s="38">
        <v>31</v>
      </c>
      <c r="M22" s="38" t="str">
        <f t="shared" si="1"/>
        <v>732:06:00</v>
      </c>
      <c r="N22" s="167">
        <f t="shared" si="2"/>
        <v>0.984005376344086</v>
      </c>
    </row>
    <row r="23" spans="1:14" ht="15.75">
      <c r="A23" s="37" t="s">
        <v>38</v>
      </c>
      <c r="B23" s="60" t="s">
        <v>81</v>
      </c>
      <c r="C23" s="130">
        <v>0</v>
      </c>
      <c r="D23" s="29">
        <f t="shared" si="3"/>
        <v>0</v>
      </c>
      <c r="E23" s="30">
        <v>0</v>
      </c>
      <c r="F23" s="29">
        <f t="shared" si="4"/>
        <v>0</v>
      </c>
      <c r="G23" s="31">
        <v>0</v>
      </c>
      <c r="H23" s="29">
        <f t="shared" si="0"/>
        <v>0</v>
      </c>
      <c r="I23" s="30">
        <v>0</v>
      </c>
      <c r="J23" s="160">
        <f t="shared" si="5"/>
        <v>0</v>
      </c>
      <c r="K23" s="71">
        <f t="shared" si="6"/>
        <v>0</v>
      </c>
      <c r="L23" s="38">
        <v>31</v>
      </c>
      <c r="M23" s="38" t="str">
        <f t="shared" si="1"/>
        <v>744:00:00</v>
      </c>
      <c r="N23" s="167">
        <f t="shared" si="2"/>
        <v>1</v>
      </c>
    </row>
    <row r="24" spans="1:14" ht="16.5" thickBot="1">
      <c r="A24" s="37" t="s">
        <v>40</v>
      </c>
      <c r="B24" s="60" t="s">
        <v>82</v>
      </c>
      <c r="C24" s="84">
        <v>0</v>
      </c>
      <c r="D24" s="139">
        <f t="shared" si="3"/>
        <v>0</v>
      </c>
      <c r="E24" s="161">
        <v>0</v>
      </c>
      <c r="F24" s="139">
        <f t="shared" si="4"/>
        <v>0</v>
      </c>
      <c r="G24" s="161">
        <v>0</v>
      </c>
      <c r="H24" s="139">
        <f t="shared" si="0"/>
        <v>0</v>
      </c>
      <c r="I24" s="161">
        <v>0</v>
      </c>
      <c r="J24" s="162">
        <f t="shared" si="5"/>
        <v>0</v>
      </c>
      <c r="K24" s="168">
        <f t="shared" si="6"/>
        <v>0</v>
      </c>
      <c r="L24" s="169">
        <v>31</v>
      </c>
      <c r="M24" s="169" t="str">
        <f t="shared" si="1"/>
        <v>744:00:00</v>
      </c>
      <c r="N24" s="170">
        <f t="shared" si="2"/>
        <v>1</v>
      </c>
    </row>
    <row r="25" spans="1:14" ht="16.5" thickBot="1">
      <c r="A25" s="37" t="s">
        <v>42</v>
      </c>
      <c r="B25" s="93"/>
      <c r="C25" s="117">
        <f>SUM(C3:C24)</f>
        <v>4.315972222222221</v>
      </c>
      <c r="D25" s="118">
        <f>SUM(C25/L25)</f>
        <v>0.006328405017921146</v>
      </c>
      <c r="E25" s="119">
        <f>SUM(E3:E24)</f>
        <v>0.8368055555555555</v>
      </c>
      <c r="F25" s="118">
        <f>SUM(E25/L25)</f>
        <v>0.0012269876181166502</v>
      </c>
      <c r="G25" s="119">
        <f>SUM(G3:G24)</f>
        <v>8.629166666666668</v>
      </c>
      <c r="H25" s="118">
        <f t="shared" si="0"/>
        <v>0.01265273704789834</v>
      </c>
      <c r="I25" s="119">
        <f>SUM(I3:I24)</f>
        <v>1.2020833333333334</v>
      </c>
      <c r="J25" s="135">
        <f>SUM(I25/L25)</f>
        <v>0.0017625855327468231</v>
      </c>
      <c r="K25" s="163">
        <f t="shared" si="6"/>
        <v>14.98402777777778</v>
      </c>
      <c r="L25" s="78">
        <f>SUM(L3:L24)</f>
        <v>682</v>
      </c>
      <c r="M25" s="78">
        <f>SUM(L25-K25)</f>
        <v>667.0159722222222</v>
      </c>
      <c r="N25" s="79">
        <f t="shared" si="2"/>
        <v>0.9780292847833171</v>
      </c>
    </row>
    <row r="30" ht="12.75">
      <c r="C30" s="59" t="s">
        <v>85</v>
      </c>
    </row>
    <row r="31" spans="1:14" ht="15.75">
      <c r="A31" s="37" t="s">
        <v>27</v>
      </c>
      <c r="B31" s="60" t="s">
        <v>84</v>
      </c>
      <c r="C31" s="92">
        <v>4.559016203703703</v>
      </c>
      <c r="D31" s="29">
        <f>SUM(C31/L31)</f>
        <v>0.14706503882915173</v>
      </c>
      <c r="E31" s="92">
        <v>0.9652777777777778</v>
      </c>
      <c r="F31" s="29">
        <f>SUM(E31/L31)</f>
        <v>0.031137992831541218</v>
      </c>
      <c r="G31" s="31">
        <v>0</v>
      </c>
      <c r="H31" s="29">
        <f>SUM(G31/L31)</f>
        <v>0</v>
      </c>
      <c r="I31" s="92">
        <v>0.4166666666666667</v>
      </c>
      <c r="J31" s="29">
        <f>SUM(I31/L31)</f>
        <v>0.013440860215053764</v>
      </c>
      <c r="K31" s="38">
        <f>SUM(C31+E31+G31+I31)</f>
        <v>5.940960648148148</v>
      </c>
      <c r="L31" s="38">
        <v>31</v>
      </c>
      <c r="M31" s="38">
        <f>L31-K31</f>
        <v>25.05903935185185</v>
      </c>
      <c r="N31" s="39">
        <f>SUM(M31/L31)</f>
        <v>0.8083561081242533</v>
      </c>
    </row>
  </sheetData>
  <sheetProtection/>
  <mergeCells count="6">
    <mergeCell ref="A1:B2"/>
    <mergeCell ref="K1:K2"/>
    <mergeCell ref="C1:D1"/>
    <mergeCell ref="E1:F1"/>
    <mergeCell ref="G1:H1"/>
    <mergeCell ref="I1:J1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2"/>
  <sheetViews>
    <sheetView zoomScale="50" zoomScaleNormal="50" zoomScalePageLayoutView="0" workbookViewId="0" topLeftCell="A1">
      <selection activeCell="Q23" sqref="Q23"/>
    </sheetView>
  </sheetViews>
  <sheetFormatPr defaultColWidth="9.140625" defaultRowHeight="12.75"/>
  <cols>
    <col min="1" max="1" width="27.28125" style="0" customWidth="1"/>
    <col min="3" max="15" width="15.7109375" style="0" customWidth="1"/>
    <col min="16" max="16" width="18.8515625" style="0" customWidth="1"/>
    <col min="17" max="17" width="18.28125" style="0" customWidth="1"/>
    <col min="18" max="18" width="13.421875" style="0" customWidth="1"/>
  </cols>
  <sheetData>
    <row r="1" spans="1:18" ht="69" customHeight="1">
      <c r="A1" s="43"/>
      <c r="B1" s="43"/>
      <c r="C1" s="44" t="s">
        <v>54</v>
      </c>
      <c r="D1" s="44" t="s">
        <v>55</v>
      </c>
      <c r="E1" s="44" t="s">
        <v>56</v>
      </c>
      <c r="F1" s="44" t="s">
        <v>57</v>
      </c>
      <c r="G1" s="44" t="s">
        <v>58</v>
      </c>
      <c r="H1" s="44" t="s">
        <v>59</v>
      </c>
      <c r="I1" s="44" t="s">
        <v>60</v>
      </c>
      <c r="J1" s="44" t="s">
        <v>61</v>
      </c>
      <c r="K1" s="44" t="s">
        <v>62</v>
      </c>
      <c r="L1" s="44" t="s">
        <v>63</v>
      </c>
      <c r="M1" s="44" t="s">
        <v>64</v>
      </c>
      <c r="N1" s="44" t="s">
        <v>65</v>
      </c>
      <c r="O1" s="156" t="s">
        <v>52</v>
      </c>
      <c r="P1" s="43"/>
      <c r="Q1" s="45" t="s">
        <v>53</v>
      </c>
      <c r="R1" s="43"/>
    </row>
    <row r="2" spans="1:18" ht="16.5" customHeight="1">
      <c r="A2" s="43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156"/>
      <c r="P2" s="43"/>
      <c r="Q2" s="43"/>
      <c r="R2" s="43"/>
    </row>
    <row r="3" spans="1:18" ht="16.5" customHeight="1">
      <c r="A3" s="37" t="s">
        <v>0</v>
      </c>
      <c r="B3" s="37" t="s">
        <v>1</v>
      </c>
      <c r="C3" s="30">
        <f>(APR!K3)</f>
        <v>2.532638888888889</v>
      </c>
      <c r="D3" s="46">
        <f>(MAY!K3)</f>
        <v>4.534733796296297</v>
      </c>
      <c r="E3" s="46">
        <f>(JUN!K3)</f>
        <v>3.061111111111111</v>
      </c>
      <c r="F3" s="30">
        <f>(JUL!K3)</f>
        <v>5.740277777777777</v>
      </c>
      <c r="G3" s="46">
        <f>(AUG!K3)</f>
        <v>5.113194444444444</v>
      </c>
      <c r="H3" s="30">
        <f>(SEP!K3)</f>
        <v>3.711805555555556</v>
      </c>
      <c r="I3" s="47">
        <f>(OCT!K3)</f>
        <v>2.0590277777777777</v>
      </c>
      <c r="J3" s="46">
        <f>(NOV!K3)</f>
        <v>1.6243055555555557</v>
      </c>
      <c r="K3" s="46">
        <f>(DEC!K3)</f>
        <v>2.165277777777778</v>
      </c>
      <c r="L3" s="46">
        <f>(JAN!K3)</f>
        <v>0.951388888888889</v>
      </c>
      <c r="M3" s="46">
        <f>(FEB!K3)</f>
        <v>1.176388888888889</v>
      </c>
      <c r="N3" s="46">
        <f>(MAR!K3)</f>
        <v>1.476388888888889</v>
      </c>
      <c r="O3" s="46">
        <f>SUM(C3:N3)</f>
        <v>34.14653935185186</v>
      </c>
      <c r="P3" s="46">
        <v>365</v>
      </c>
      <c r="Q3" s="30" t="str">
        <f>TEXT(P3-O3,"[H]:MM:SS")</f>
        <v>7940:28:59</v>
      </c>
      <c r="R3" s="48">
        <f aca="true" t="shared" si="0" ref="R3:R26">SUM(Q3/P3)</f>
        <v>0.9064478373921867</v>
      </c>
    </row>
    <row r="4" spans="1:18" ht="15.75">
      <c r="A4" s="37" t="s">
        <v>2</v>
      </c>
      <c r="B4" s="37" t="s">
        <v>3</v>
      </c>
      <c r="C4" s="30">
        <f>(APR!K4)</f>
        <v>0.5048611111111111</v>
      </c>
      <c r="D4" s="46">
        <f>(MAY!K4)</f>
        <v>0.20069444444444443</v>
      </c>
      <c r="E4" s="46">
        <f>(JUN!K4)</f>
        <v>0.04861111111111111</v>
      </c>
      <c r="F4" s="30">
        <f>(JUL!K4)</f>
        <v>0.10416666666666667</v>
      </c>
      <c r="G4" s="46">
        <f>(AUG!K4)</f>
        <v>0</v>
      </c>
      <c r="H4" s="30">
        <f>(SEP!K4)</f>
        <v>0</v>
      </c>
      <c r="I4" s="47">
        <f>(OCT!K4)</f>
        <v>0</v>
      </c>
      <c r="J4" s="46">
        <f>(NOV!K4)</f>
        <v>0.7569444444444444</v>
      </c>
      <c r="K4" s="46">
        <f>(DEC!K4)</f>
        <v>0.04097222222222222</v>
      </c>
      <c r="L4" s="46">
        <f>(JAN!K4)</f>
        <v>0.24444444444444444</v>
      </c>
      <c r="M4" s="46">
        <f>(FEB!K4)</f>
        <v>0</v>
      </c>
      <c r="N4" s="46">
        <f>(MAR!K4)</f>
        <v>0.5416666666666666</v>
      </c>
      <c r="O4" s="46">
        <f aca="true" t="shared" si="1" ref="O4:O25">SUM(C4:N4)</f>
        <v>2.442361111111111</v>
      </c>
      <c r="P4" s="46">
        <v>365</v>
      </c>
      <c r="Q4" s="30" t="str">
        <f aca="true" t="shared" si="2" ref="Q4:Q25">TEXT(P4-O4,"[H]:MM:SS")</f>
        <v>8701:23:00</v>
      </c>
      <c r="R4" s="48">
        <f t="shared" si="0"/>
        <v>0.993308599695586</v>
      </c>
    </row>
    <row r="5" spans="1:18" ht="15.75">
      <c r="A5" s="37" t="s">
        <v>49</v>
      </c>
      <c r="B5" s="37" t="s">
        <v>4</v>
      </c>
      <c r="C5" s="30">
        <f>(APR!K5)</f>
        <v>0.1875</v>
      </c>
      <c r="D5" s="46">
        <f>(MAY!K5)</f>
        <v>0</v>
      </c>
      <c r="E5" s="46">
        <f>(JUN!K5)</f>
        <v>0</v>
      </c>
      <c r="F5" s="30">
        <f>(JUL!K5)</f>
        <v>0.32569444444444445</v>
      </c>
      <c r="G5" s="46">
        <f>(AUG!K5)</f>
        <v>0.19791666666666669</v>
      </c>
      <c r="H5" s="30">
        <f>(SEP!K5)</f>
        <v>0.4944444444444444</v>
      </c>
      <c r="I5" s="47">
        <f>(OCT!K5)</f>
        <v>0.1875</v>
      </c>
      <c r="J5" s="46">
        <f>(NOV!K5)</f>
        <v>0.625</v>
      </c>
      <c r="K5" s="46">
        <f>(DEC!K5)</f>
        <v>0</v>
      </c>
      <c r="L5" s="46">
        <f>(JAN!K5)</f>
        <v>0.041666666666666664</v>
      </c>
      <c r="M5" s="46">
        <f>(FEB!K5)</f>
        <v>0.0625</v>
      </c>
      <c r="N5" s="46">
        <f>(MAR!K5)</f>
        <v>0.3020833333333333</v>
      </c>
      <c r="O5" s="46">
        <f t="shared" si="1"/>
        <v>2.4243055555555557</v>
      </c>
      <c r="P5" s="46">
        <v>365</v>
      </c>
      <c r="Q5" s="30" t="str">
        <f t="shared" si="2"/>
        <v>8701:49:00</v>
      </c>
      <c r="R5" s="48">
        <f t="shared" si="0"/>
        <v>0.9933580669710808</v>
      </c>
    </row>
    <row r="6" spans="1:18" ht="15.75">
      <c r="A6" s="37" t="s">
        <v>5</v>
      </c>
      <c r="B6" s="37" t="s">
        <v>6</v>
      </c>
      <c r="C6" s="30">
        <f>(APR!K6)</f>
        <v>0.21319444444444444</v>
      </c>
      <c r="D6" s="46">
        <f>(MAY!K6)</f>
        <v>0.9722222222222223</v>
      </c>
      <c r="E6" s="46">
        <f>(JUN!K6)</f>
        <v>0.4618055555555556</v>
      </c>
      <c r="F6" s="30">
        <f>(JUL!K6)</f>
        <v>0.5909722222222223</v>
      </c>
      <c r="G6" s="46">
        <f>(AUG!K6)</f>
        <v>0.08611111111111111</v>
      </c>
      <c r="H6" s="30">
        <f>(SEP!K6)</f>
        <v>0.9840277777777778</v>
      </c>
      <c r="I6" s="47">
        <f>(OCT!K6)</f>
        <v>0.06458333333333334</v>
      </c>
      <c r="J6" s="46">
        <f>(NOV!K6)</f>
        <v>0</v>
      </c>
      <c r="K6" s="46">
        <f>(DEC!K6)</f>
        <v>0.013888888888888888</v>
      </c>
      <c r="L6" s="46">
        <f>(JAN!K6)</f>
        <v>0</v>
      </c>
      <c r="M6" s="46">
        <f>(FEB!K6)</f>
        <v>0.003472222222222222</v>
      </c>
      <c r="N6" s="46">
        <f>(MAR!K6)</f>
        <v>0</v>
      </c>
      <c r="O6" s="46">
        <f t="shared" si="1"/>
        <v>3.3902777777777784</v>
      </c>
      <c r="P6" s="46">
        <v>365</v>
      </c>
      <c r="Q6" s="30" t="str">
        <f t="shared" si="2"/>
        <v>8678:38:00</v>
      </c>
      <c r="R6" s="48">
        <f t="shared" si="0"/>
        <v>0.9907115677321157</v>
      </c>
    </row>
    <row r="7" spans="1:18" ht="15.75">
      <c r="A7" s="37" t="s">
        <v>7</v>
      </c>
      <c r="B7" s="37" t="s">
        <v>8</v>
      </c>
      <c r="C7" s="30">
        <f>(APR!K7)</f>
        <v>0.052083333333333336</v>
      </c>
      <c r="D7" s="46">
        <f>(MAY!K7)</f>
        <v>0.15000000000000002</v>
      </c>
      <c r="E7" s="46">
        <f>(JUN!K7)</f>
        <v>0</v>
      </c>
      <c r="F7" s="30">
        <f>(JUL!K7)</f>
        <v>0.08055555555555555</v>
      </c>
      <c r="G7" s="46">
        <f>(AUG!K7)</f>
        <v>0</v>
      </c>
      <c r="H7" s="30">
        <f>(SEP!K7)</f>
        <v>0.014583333333333332</v>
      </c>
      <c r="I7" s="47">
        <f>(OCT!K7)</f>
        <v>0.052083333333333336</v>
      </c>
      <c r="J7" s="46">
        <f>(NOV!K7)</f>
        <v>0</v>
      </c>
      <c r="K7" s="46">
        <f>(DEC!K7)</f>
        <v>0</v>
      </c>
      <c r="L7" s="46">
        <f>(JAN!K7)</f>
        <v>0</v>
      </c>
      <c r="M7" s="46">
        <f>(FEB!K7)</f>
        <v>0</v>
      </c>
      <c r="N7" s="46">
        <f>(MAR!K7)</f>
        <v>0.5881944444444445</v>
      </c>
      <c r="O7" s="46">
        <f t="shared" si="1"/>
        <v>0.9375</v>
      </c>
      <c r="P7" s="46">
        <v>365</v>
      </c>
      <c r="Q7" s="30" t="str">
        <f t="shared" si="2"/>
        <v>8737:30:00</v>
      </c>
      <c r="R7" s="48">
        <f t="shared" si="0"/>
        <v>0.997431506849315</v>
      </c>
    </row>
    <row r="8" spans="1:18" ht="15.75">
      <c r="A8" s="37" t="s">
        <v>9</v>
      </c>
      <c r="B8" s="37" t="s">
        <v>10</v>
      </c>
      <c r="C8" s="30">
        <f>(APR!K8)</f>
        <v>0.4979166666666667</v>
      </c>
      <c r="D8" s="46">
        <f>(MAY!K8)</f>
        <v>0.28680555555555554</v>
      </c>
      <c r="E8" s="46">
        <f>(JUN!K8)</f>
        <v>0.17569444444444446</v>
      </c>
      <c r="F8" s="30">
        <f>(JUL!K8)</f>
        <v>0.7847222222222221</v>
      </c>
      <c r="G8" s="46">
        <f>(AUG!K8)</f>
        <v>0.6305555555555555</v>
      </c>
      <c r="H8" s="30">
        <f>(SEP!K8)</f>
        <v>0</v>
      </c>
      <c r="I8" s="47">
        <f>(OCT!K8)</f>
        <v>0.2729166666666667</v>
      </c>
      <c r="J8" s="46">
        <f>(NOV!K8)</f>
        <v>2.1125</v>
      </c>
      <c r="K8" s="46">
        <f>(DEC!K8)</f>
        <v>0.24930555555555556</v>
      </c>
      <c r="L8" s="46">
        <f>(JAN!K8)</f>
        <v>0.13472222222222222</v>
      </c>
      <c r="M8" s="46">
        <f>(FEB!K8)</f>
        <v>0.5034722222222222</v>
      </c>
      <c r="N8" s="46">
        <f>(MAR!K8)</f>
        <v>0.8569444444444444</v>
      </c>
      <c r="O8" s="46">
        <f t="shared" si="1"/>
        <v>6.5055555555555555</v>
      </c>
      <c r="P8" s="46">
        <v>365</v>
      </c>
      <c r="Q8" s="30" t="str">
        <f t="shared" si="2"/>
        <v>8603:52:00</v>
      </c>
      <c r="R8" s="48">
        <f t="shared" si="0"/>
        <v>0.9821765601217657</v>
      </c>
    </row>
    <row r="9" spans="1:18" ht="15.75">
      <c r="A9" s="37" t="s">
        <v>11</v>
      </c>
      <c r="B9" s="37" t="s">
        <v>12</v>
      </c>
      <c r="C9" s="30">
        <f>(APR!K9)</f>
        <v>0.625</v>
      </c>
      <c r="D9" s="46">
        <f>(MAY!K9)</f>
        <v>0.5215277777777778</v>
      </c>
      <c r="E9" s="46">
        <f>(JUN!K9)</f>
        <v>0.4236111111111111</v>
      </c>
      <c r="F9" s="30">
        <f>(JUL!K9)</f>
        <v>1.0645833333333334</v>
      </c>
      <c r="G9" s="46">
        <f>(AUG!K9)</f>
        <v>0.3368055555555556</v>
      </c>
      <c r="H9" s="30">
        <f>(SEP!K9)</f>
        <v>0.3125</v>
      </c>
      <c r="I9" s="47">
        <f>(OCT!K9)</f>
        <v>0.22222222222222224</v>
      </c>
      <c r="J9" s="46">
        <f>(NOV!K9)</f>
        <v>1.3652777777777778</v>
      </c>
      <c r="K9" s="46">
        <f>(DEC!K9)</f>
        <v>0.5381944444444444</v>
      </c>
      <c r="L9" s="46">
        <f>(JAN!K9)</f>
        <v>0.3729166666666667</v>
      </c>
      <c r="M9" s="46">
        <f>(FEB!K9)</f>
        <v>0.7881944444444444</v>
      </c>
      <c r="N9" s="46">
        <f>(MAR!K9)</f>
        <v>1.0368055555555555</v>
      </c>
      <c r="O9" s="46">
        <f t="shared" si="1"/>
        <v>7.60763888888889</v>
      </c>
      <c r="P9" s="46">
        <v>365</v>
      </c>
      <c r="Q9" s="30" t="str">
        <f t="shared" si="2"/>
        <v>8577:25:00</v>
      </c>
      <c r="R9" s="48">
        <f t="shared" si="0"/>
        <v>0.9791571537290714</v>
      </c>
    </row>
    <row r="10" spans="1:18" ht="15.75">
      <c r="A10" s="37" t="s">
        <v>13</v>
      </c>
      <c r="B10" s="37" t="s">
        <v>14</v>
      </c>
      <c r="C10" s="30">
        <f>(APR!K10)</f>
        <v>0</v>
      </c>
      <c r="D10" s="46">
        <f>(MAY!K10)</f>
        <v>0</v>
      </c>
      <c r="E10" s="46">
        <f>(JUN!K10)</f>
        <v>0</v>
      </c>
      <c r="F10" s="30">
        <f>(JUL!K10)</f>
        <v>0</v>
      </c>
      <c r="G10" s="46">
        <f>(AUG!K10)</f>
        <v>0</v>
      </c>
      <c r="H10" s="30">
        <f>(SEP!K10)</f>
        <v>0</v>
      </c>
      <c r="I10" s="47">
        <f>(OCT!K10)</f>
        <v>0</v>
      </c>
      <c r="J10" s="46">
        <f>(NOV!K10)</f>
        <v>0</v>
      </c>
      <c r="K10" s="46">
        <f>(DEC!K10)</f>
        <v>0</v>
      </c>
      <c r="L10" s="46">
        <f>(JAN!K10)</f>
        <v>0</v>
      </c>
      <c r="M10" s="46">
        <f>(FEB!K10)</f>
        <v>0</v>
      </c>
      <c r="N10" s="46">
        <f>(MAR!K10)</f>
        <v>0</v>
      </c>
      <c r="O10" s="46">
        <f t="shared" si="1"/>
        <v>0</v>
      </c>
      <c r="P10" s="46">
        <v>365</v>
      </c>
      <c r="Q10" s="30" t="str">
        <f t="shared" si="2"/>
        <v>8760:00:00</v>
      </c>
      <c r="R10" s="48">
        <f t="shared" si="0"/>
        <v>1</v>
      </c>
    </row>
    <row r="11" spans="1:18" ht="15.75">
      <c r="A11" s="37" t="s">
        <v>15</v>
      </c>
      <c r="B11" s="37" t="s">
        <v>16</v>
      </c>
      <c r="C11" s="30">
        <f>(APR!K11)</f>
        <v>0</v>
      </c>
      <c r="D11" s="46">
        <f>(MAY!K11)</f>
        <v>0</v>
      </c>
      <c r="E11" s="46">
        <f>(JUN!K11)</f>
        <v>0</v>
      </c>
      <c r="F11" s="30">
        <f>(JUL!K11)</f>
        <v>0</v>
      </c>
      <c r="G11" s="46">
        <f>(AUG!K11)</f>
        <v>0</v>
      </c>
      <c r="H11" s="30">
        <f>(SEP!K11)</f>
        <v>0</v>
      </c>
      <c r="I11" s="47">
        <f>(OCT!K11)</f>
        <v>0</v>
      </c>
      <c r="J11" s="46">
        <f>(NOV!K11)</f>
        <v>0</v>
      </c>
      <c r="K11" s="46">
        <f>(DEC!K11)</f>
        <v>0</v>
      </c>
      <c r="L11" s="46">
        <f>(JAN!K11)</f>
        <v>0</v>
      </c>
      <c r="M11" s="46">
        <f>(FEB!K11)</f>
        <v>0.2708333333333333</v>
      </c>
      <c r="N11" s="46">
        <f>(MAR!K11)</f>
        <v>0</v>
      </c>
      <c r="O11" s="46">
        <f t="shared" si="1"/>
        <v>0.2708333333333333</v>
      </c>
      <c r="P11" s="46">
        <v>365</v>
      </c>
      <c r="Q11" s="30" t="str">
        <f t="shared" si="2"/>
        <v>8753:30:00</v>
      </c>
      <c r="R11" s="48">
        <f t="shared" si="0"/>
        <v>0.9992579908675799</v>
      </c>
    </row>
    <row r="12" spans="1:18" ht="15.75">
      <c r="A12" s="37" t="s">
        <v>17</v>
      </c>
      <c r="B12" s="37" t="s">
        <v>18</v>
      </c>
      <c r="C12" s="30">
        <f>(APR!K12)</f>
        <v>0</v>
      </c>
      <c r="D12" s="46">
        <f>(MAY!K12)</f>
        <v>0.08333333333333333</v>
      </c>
      <c r="E12" s="46">
        <f>(JUN!K12)</f>
        <v>0.05277777777777778</v>
      </c>
      <c r="F12" s="30">
        <f>(JUL!K12)</f>
        <v>0</v>
      </c>
      <c r="G12" s="46">
        <f>(AUG!K12)</f>
        <v>0.14583333333333334</v>
      </c>
      <c r="H12" s="30">
        <f>(SEP!K12)</f>
        <v>0</v>
      </c>
      <c r="I12" s="47">
        <f>(OCT!K12)</f>
        <v>0</v>
      </c>
      <c r="J12" s="46">
        <f>(NOV!K12)</f>
        <v>0</v>
      </c>
      <c r="K12" s="46">
        <f>(DEC!K12)</f>
        <v>0.11736111111111111</v>
      </c>
      <c r="L12" s="46">
        <f>(JAN!K12)</f>
        <v>0</v>
      </c>
      <c r="M12" s="46">
        <f>(FEB!K12)</f>
        <v>0</v>
      </c>
      <c r="N12" s="46">
        <f>(MAR!K12)</f>
        <v>0.10069444444444445</v>
      </c>
      <c r="O12" s="46">
        <f t="shared" si="1"/>
        <v>0.5</v>
      </c>
      <c r="P12" s="46">
        <v>365</v>
      </c>
      <c r="Q12" s="30" t="str">
        <f t="shared" si="2"/>
        <v>8748:00:00</v>
      </c>
      <c r="R12" s="48">
        <f t="shared" si="0"/>
        <v>0.9986301369863013</v>
      </c>
    </row>
    <row r="13" spans="1:18" ht="15.75">
      <c r="A13" s="37" t="s">
        <v>50</v>
      </c>
      <c r="B13" s="37" t="s">
        <v>19</v>
      </c>
      <c r="C13" s="30">
        <f>(APR!K13)</f>
        <v>0.08333333333333333</v>
      </c>
      <c r="D13" s="46">
        <f>(MAY!K13)</f>
        <v>0.12013888888888888</v>
      </c>
      <c r="E13" s="46">
        <f>(JUN!K13)</f>
        <v>0.7152777777777778</v>
      </c>
      <c r="F13" s="30">
        <f>(JUL!K13)</f>
        <v>0.16527777777777777</v>
      </c>
      <c r="G13" s="46">
        <f>(AUG!K13)</f>
        <v>0.5006944444444446</v>
      </c>
      <c r="H13" s="30">
        <f>(SEP!K13)</f>
        <v>0.4659722222222222</v>
      </c>
      <c r="I13" s="47">
        <f>(OCT!K13)</f>
        <v>0.6270833333333334</v>
      </c>
      <c r="J13" s="46">
        <f>(NOV!K13)</f>
        <v>0.6812500000000001</v>
      </c>
      <c r="K13" s="46">
        <f>(DEC!K13)</f>
        <v>1.0583333333333331</v>
      </c>
      <c r="L13" s="46">
        <f>(JAN!K13)</f>
        <v>0.16944444444444445</v>
      </c>
      <c r="M13" s="46">
        <f>(FEB!K13)</f>
        <v>0.020833333333333332</v>
      </c>
      <c r="N13" s="46">
        <f>(MAR!K13)</f>
        <v>0.20833333333333334</v>
      </c>
      <c r="O13" s="46">
        <f t="shared" si="1"/>
        <v>4.815972222222221</v>
      </c>
      <c r="P13" s="46">
        <v>365</v>
      </c>
      <c r="Q13" s="30" t="str">
        <f t="shared" si="2"/>
        <v>8644:25:00</v>
      </c>
      <c r="R13" s="48">
        <f t="shared" si="0"/>
        <v>0.9868055555555555</v>
      </c>
    </row>
    <row r="14" spans="1:18" ht="15.75">
      <c r="A14" s="37" t="s">
        <v>51</v>
      </c>
      <c r="B14" s="37" t="s">
        <v>20</v>
      </c>
      <c r="C14" s="30">
        <f>(APR!K14)</f>
        <v>0.642361111111111</v>
      </c>
      <c r="D14" s="46">
        <f>(MAY!K14)</f>
        <v>0.3236111111111111</v>
      </c>
      <c r="E14" s="46">
        <f>(JUN!K14)</f>
        <v>0.375</v>
      </c>
      <c r="F14" s="30">
        <f>(JUL!K14)</f>
        <v>0.6284722222222222</v>
      </c>
      <c r="G14" s="46">
        <f>(AUG!K14)</f>
        <v>0.875</v>
      </c>
      <c r="H14" s="30">
        <f>(SEP!K14)</f>
        <v>0.26180555555555557</v>
      </c>
      <c r="I14" s="47">
        <f>(OCT!K14)</f>
        <v>0</v>
      </c>
      <c r="J14" s="46">
        <f>(NOV!K14)</f>
        <v>1.6868055555555552</v>
      </c>
      <c r="K14" s="46">
        <f>(DEC!K14)</f>
        <v>0.05138888888888889</v>
      </c>
      <c r="L14" s="46">
        <f>(JAN!K14)</f>
        <v>0.10416666666666666</v>
      </c>
      <c r="M14" s="46">
        <f>(FEB!K14)</f>
        <v>0.075</v>
      </c>
      <c r="N14" s="46">
        <f>(MAR!K14)</f>
        <v>0.4131944444444444</v>
      </c>
      <c r="O14" s="46">
        <f t="shared" si="1"/>
        <v>5.436805555555556</v>
      </c>
      <c r="P14" s="46">
        <v>365</v>
      </c>
      <c r="Q14" s="30" t="str">
        <f t="shared" si="2"/>
        <v>8629:31:00</v>
      </c>
      <c r="R14" s="48">
        <f t="shared" si="0"/>
        <v>0.9851046423135464</v>
      </c>
    </row>
    <row r="15" spans="1:18" ht="15.75">
      <c r="A15" s="37" t="s">
        <v>21</v>
      </c>
      <c r="B15" s="37" t="s">
        <v>22</v>
      </c>
      <c r="C15" s="30">
        <f>(APR!K15)</f>
        <v>0.8118055555555556</v>
      </c>
      <c r="D15" s="46">
        <f>(MAY!K15)</f>
        <v>0.10555555555555556</v>
      </c>
      <c r="E15" s="46">
        <f>(JUN!K15)</f>
        <v>0.9208333333333333</v>
      </c>
      <c r="F15" s="30">
        <f>(JUL!K15)</f>
        <v>0.38263888888888886</v>
      </c>
      <c r="G15" s="46">
        <f>(AUG!K15)</f>
        <v>0.8236111111111112</v>
      </c>
      <c r="H15" s="30">
        <f>(SEP!K15)</f>
        <v>0.4131944444444444</v>
      </c>
      <c r="I15" s="47">
        <f>(OCT!K15)</f>
        <v>0.8812500000000001</v>
      </c>
      <c r="J15" s="46">
        <f>(NOV!K15)</f>
        <v>0.8618055555555555</v>
      </c>
      <c r="K15" s="46">
        <f>(DEC!K15)</f>
        <v>0.8631944444444446</v>
      </c>
      <c r="L15" s="46">
        <f>(JAN!K15)</f>
        <v>1.5993055555555558</v>
      </c>
      <c r="M15" s="46">
        <f>(FEB!K15)</f>
        <v>0.5229166666666666</v>
      </c>
      <c r="N15" s="46">
        <f>(MAR!K15)</f>
        <v>2.2284722222222224</v>
      </c>
      <c r="O15" s="46">
        <f t="shared" si="1"/>
        <v>10.414583333333335</v>
      </c>
      <c r="P15" s="46">
        <v>365</v>
      </c>
      <c r="Q15" s="30" t="str">
        <f t="shared" si="2"/>
        <v>8510:03:00</v>
      </c>
      <c r="R15" s="48">
        <f t="shared" si="0"/>
        <v>0.9714668949771688</v>
      </c>
    </row>
    <row r="16" spans="1:18" ht="15.75">
      <c r="A16" s="37" t="s">
        <v>23</v>
      </c>
      <c r="B16" s="37" t="s">
        <v>24</v>
      </c>
      <c r="C16" s="30">
        <f>(APR!K16)</f>
        <v>4.013888888888888</v>
      </c>
      <c r="D16" s="46">
        <f>(MAY!K16)</f>
        <v>4.411111111111111</v>
      </c>
      <c r="E16" s="46">
        <f>(JUN!K16)</f>
        <v>4.198611111111111</v>
      </c>
      <c r="F16" s="30">
        <f>(JUL!K16)</f>
        <v>4.822916666666667</v>
      </c>
      <c r="G16" s="46">
        <f>(AUG!K16)</f>
        <v>5.024305555555555</v>
      </c>
      <c r="H16" s="30">
        <f>(SEP!K16)</f>
        <v>3.0090277777777774</v>
      </c>
      <c r="I16" s="47">
        <f>(OCT!K16)</f>
        <v>6.582638888888889</v>
      </c>
      <c r="J16" s="46">
        <f>(NOV!K16)</f>
        <v>6.029166666666667</v>
      </c>
      <c r="K16" s="46">
        <f>(DEC!K16)</f>
        <v>3.145138888888889</v>
      </c>
      <c r="L16" s="46">
        <f>(JAN!K16)</f>
        <v>2.729861111111111</v>
      </c>
      <c r="M16" s="46">
        <f>(FEB!K16)</f>
        <v>3.4833333333333334</v>
      </c>
      <c r="N16" s="46">
        <f>(MAR!K16)</f>
        <v>2.2743055555555554</v>
      </c>
      <c r="O16" s="46">
        <f t="shared" si="1"/>
        <v>49.72430555555556</v>
      </c>
      <c r="P16" s="46">
        <v>365</v>
      </c>
      <c r="Q16" s="30" t="str">
        <f t="shared" si="2"/>
        <v>7566:37:00</v>
      </c>
      <c r="R16" s="48">
        <f t="shared" si="0"/>
        <v>0.8637690258751903</v>
      </c>
    </row>
    <row r="17" spans="1:18" ht="15.75">
      <c r="A17" s="37" t="s">
        <v>25</v>
      </c>
      <c r="B17" s="37" t="s">
        <v>26</v>
      </c>
      <c r="C17" s="30">
        <f>(APR!K17)</f>
        <v>0.15347222222222223</v>
      </c>
      <c r="D17" s="46">
        <f>(MAY!K17)</f>
        <v>0.39236111111111105</v>
      </c>
      <c r="E17" s="46">
        <f>(JUN!K17)</f>
        <v>0.7902777777777777</v>
      </c>
      <c r="F17" s="30">
        <f>(JUL!K17)</f>
        <v>2.6055555555555556</v>
      </c>
      <c r="G17" s="46">
        <f>(AUG!K17)</f>
        <v>1.8743055555555557</v>
      </c>
      <c r="H17" s="30">
        <f>(SEP!K17)</f>
        <v>3.0000000000000004</v>
      </c>
      <c r="I17" s="47">
        <f>(OCT!K17)</f>
        <v>3.2805555555555554</v>
      </c>
      <c r="J17" s="46">
        <f>(NOV!K17)</f>
        <v>0.8916666666666667</v>
      </c>
      <c r="K17" s="46">
        <f>(DEC!K17)</f>
        <v>1.5229166666666667</v>
      </c>
      <c r="L17" s="46">
        <f>(JAN!K17)</f>
        <v>0.3055555555555556</v>
      </c>
      <c r="M17" s="46">
        <f>(FEB!K17)</f>
        <v>1.217361111111111</v>
      </c>
      <c r="N17" s="46">
        <f>(MAR!K17)</f>
        <v>0.30069444444444443</v>
      </c>
      <c r="O17" s="46">
        <f t="shared" si="1"/>
        <v>16.334722222222226</v>
      </c>
      <c r="P17" s="46">
        <v>365</v>
      </c>
      <c r="Q17" s="30" t="str">
        <f t="shared" si="2"/>
        <v>8367:58:00</v>
      </c>
      <c r="R17" s="48">
        <f t="shared" si="0"/>
        <v>0.9552473363774735</v>
      </c>
    </row>
    <row r="18" spans="1:18" ht="15.75">
      <c r="A18" s="37" t="s">
        <v>27</v>
      </c>
      <c r="B18" s="37" t="s">
        <v>28</v>
      </c>
      <c r="C18" s="30">
        <f>(APR!K18)</f>
        <v>0.03125</v>
      </c>
      <c r="D18" s="46">
        <f>(MAY!K18)</f>
        <v>0</v>
      </c>
      <c r="E18" s="46">
        <f>(JUN!K18)</f>
        <v>0</v>
      </c>
      <c r="F18" s="30">
        <f>(JUL!K18)</f>
        <v>0.1840277777777778</v>
      </c>
      <c r="G18" s="46">
        <f>(AUG!K18)</f>
        <v>0.4965277777777778</v>
      </c>
      <c r="H18" s="30">
        <f>(SEP!K31)</f>
        <v>3.4687499999999996</v>
      </c>
      <c r="I18" s="47" t="e">
        <f>(OCT!#REF!)</f>
        <v>#REF!</v>
      </c>
      <c r="J18" s="46" t="e">
        <f>(NOV!#REF!)</f>
        <v>#REF!</v>
      </c>
      <c r="K18" s="46" t="e">
        <f>(DEC!#REF!)</f>
        <v>#REF!</v>
      </c>
      <c r="L18" s="46" t="e">
        <f>(JAN!#REF!)</f>
        <v>#REF!</v>
      </c>
      <c r="M18" s="46" t="e">
        <f>(FEB!#REF!)</f>
        <v>#REF!</v>
      </c>
      <c r="N18" s="46" t="e">
        <f>(MAR!#REF!)</f>
        <v>#REF!</v>
      </c>
      <c r="O18" s="46" t="e">
        <f t="shared" si="1"/>
        <v>#REF!</v>
      </c>
      <c r="P18" s="46">
        <v>365</v>
      </c>
      <c r="Q18" s="30" t="e">
        <f t="shared" si="2"/>
        <v>#REF!</v>
      </c>
      <c r="R18" s="48" t="e">
        <f t="shared" si="0"/>
        <v>#REF!</v>
      </c>
    </row>
    <row r="19" spans="1:18" ht="15.75">
      <c r="A19" s="37"/>
      <c r="B19" s="37" t="s">
        <v>29</v>
      </c>
      <c r="C19" s="30" t="e">
        <f>(APR!#REF!)</f>
        <v>#REF!</v>
      </c>
      <c r="D19" s="46" t="e">
        <f>(MAY!#REF!)</f>
        <v>#REF!</v>
      </c>
      <c r="E19" s="46" t="e">
        <f>(JUN!#REF!)</f>
        <v>#REF!</v>
      </c>
      <c r="F19" s="30" t="e">
        <f>(JUL!#REF!)</f>
        <v>#REF!</v>
      </c>
      <c r="G19" s="46" t="e">
        <f>(AUG!#REF!)</f>
        <v>#REF!</v>
      </c>
      <c r="H19" s="30">
        <f>(SEP!K18)</f>
        <v>0.15625</v>
      </c>
      <c r="I19" s="47">
        <f>(OCT!K18)</f>
        <v>0</v>
      </c>
      <c r="J19" s="46">
        <f>(NOV!K18)</f>
        <v>0.08333333333333333</v>
      </c>
      <c r="K19" s="46">
        <f>(DEC!K18)</f>
        <v>0</v>
      </c>
      <c r="L19" s="46">
        <f>(JAN!K18)</f>
        <v>0.0625</v>
      </c>
      <c r="M19" s="46">
        <f>(FEB!K18)</f>
        <v>0.06319444444444444</v>
      </c>
      <c r="N19" s="46">
        <f>(MAR!K18)</f>
        <v>0.6965277777777777</v>
      </c>
      <c r="O19" s="46" t="e">
        <f t="shared" si="1"/>
        <v>#REF!</v>
      </c>
      <c r="P19" s="46">
        <v>365</v>
      </c>
      <c r="Q19" s="30" t="e">
        <f t="shared" si="2"/>
        <v>#REF!</v>
      </c>
      <c r="R19" s="48" t="e">
        <f t="shared" si="0"/>
        <v>#REF!</v>
      </c>
    </row>
    <row r="20" spans="1:18" ht="15.75">
      <c r="A20" s="37" t="s">
        <v>30</v>
      </c>
      <c r="B20" s="37" t="s">
        <v>31</v>
      </c>
      <c r="C20" s="30">
        <f>(APR!K19)</f>
        <v>0.7215277777777778</v>
      </c>
      <c r="D20" s="46">
        <f>(MAY!K19)</f>
        <v>2.4652777777777777</v>
      </c>
      <c r="E20" s="46">
        <f>(JUN!K19)</f>
        <v>1.3611111111111112</v>
      </c>
      <c r="F20" s="30">
        <f>(JUL!K19)</f>
        <v>0.4430555555555556</v>
      </c>
      <c r="G20" s="46">
        <f>(AUG!K19)</f>
        <v>1.2083333333333333</v>
      </c>
      <c r="H20" s="30">
        <f>(SEP!K19)</f>
        <v>1.0611111111111111</v>
      </c>
      <c r="I20" s="47">
        <f>(OCT!K19)</f>
        <v>0.9840277777777778</v>
      </c>
      <c r="J20" s="46">
        <f>(NOV!K19)</f>
        <v>0.46458333333333324</v>
      </c>
      <c r="K20" s="46">
        <f>(DEC!K19)</f>
        <v>0.46875</v>
      </c>
      <c r="L20" s="46">
        <f>(JAN!K19)</f>
        <v>2.4333333333333336</v>
      </c>
      <c r="M20" s="46">
        <f>(FEB!K19)</f>
        <v>3.563194444444444</v>
      </c>
      <c r="N20" s="46">
        <f>(MAR!K19)</f>
        <v>3.042361111111112</v>
      </c>
      <c r="O20" s="46">
        <f t="shared" si="1"/>
        <v>18.21666666666667</v>
      </c>
      <c r="P20" s="46">
        <v>365</v>
      </c>
      <c r="Q20" s="30" t="str">
        <f t="shared" si="2"/>
        <v>8322:48:00</v>
      </c>
      <c r="R20" s="48">
        <f t="shared" si="0"/>
        <v>0.9500913242009131</v>
      </c>
    </row>
    <row r="21" spans="1:18" ht="15.75">
      <c r="A21" s="37" t="s">
        <v>32</v>
      </c>
      <c r="B21" s="37" t="s">
        <v>33</v>
      </c>
      <c r="C21" s="30">
        <f>(APR!K20)</f>
        <v>0.45624999999999993</v>
      </c>
      <c r="D21" s="46">
        <f>(MAY!K20)</f>
        <v>0</v>
      </c>
      <c r="E21" s="46">
        <f>(JUN!K20)</f>
        <v>1.625</v>
      </c>
      <c r="F21" s="30">
        <f>(JUL!K20)</f>
        <v>0.09166666666666667</v>
      </c>
      <c r="G21" s="46">
        <f>(AUG!K20)</f>
        <v>0</v>
      </c>
      <c r="H21" s="30">
        <f>(SEP!K20)</f>
        <v>0.8145833333333334</v>
      </c>
      <c r="I21" s="47">
        <f>(OCT!K20)</f>
        <v>0</v>
      </c>
      <c r="J21" s="46">
        <f>(NOV!K20)</f>
        <v>0</v>
      </c>
      <c r="K21" s="46">
        <f>(DEC!K20)</f>
        <v>0</v>
      </c>
      <c r="L21" s="46">
        <f>(JAN!K20)</f>
        <v>0</v>
      </c>
      <c r="M21" s="46">
        <f>(FEB!K20)</f>
        <v>0.6104166666666666</v>
      </c>
      <c r="N21" s="46">
        <f>(MAR!K20)</f>
        <v>0.19374999999999998</v>
      </c>
      <c r="O21" s="46">
        <f t="shared" si="1"/>
        <v>3.7916666666666665</v>
      </c>
      <c r="P21" s="46">
        <v>365</v>
      </c>
      <c r="Q21" s="30" t="str">
        <f t="shared" si="2"/>
        <v>8669:00:00</v>
      </c>
      <c r="R21" s="48">
        <f t="shared" si="0"/>
        <v>0.9896118721461187</v>
      </c>
    </row>
    <row r="22" spans="1:18" ht="15.75">
      <c r="A22" s="37" t="s">
        <v>34</v>
      </c>
      <c r="B22" s="37" t="s">
        <v>35</v>
      </c>
      <c r="C22" s="30">
        <f>(APR!K21)</f>
        <v>1.7708333333333335</v>
      </c>
      <c r="D22" s="46">
        <f>(MAY!K21)</f>
        <v>0.9666666666666667</v>
      </c>
      <c r="E22" s="46">
        <f>(JUN!K21)</f>
        <v>0.4819444444444444</v>
      </c>
      <c r="F22" s="30">
        <f>(JUL!K21)</f>
        <v>1.7416666666666665</v>
      </c>
      <c r="G22" s="46">
        <f>(AUG!K21)</f>
        <v>2.9319444444444445</v>
      </c>
      <c r="H22" s="30">
        <f>(SEP!K21)</f>
        <v>1.0861111111111112</v>
      </c>
      <c r="I22" s="47">
        <f>(OCT!K21)</f>
        <v>0.16666666666666666</v>
      </c>
      <c r="J22" s="46">
        <f>(NOV!K21)</f>
        <v>0.3125</v>
      </c>
      <c r="K22" s="46">
        <f>(DEC!K21)</f>
        <v>0.09027777777777779</v>
      </c>
      <c r="L22" s="46">
        <f>(JAN!K21)</f>
        <v>0.1840277777777778</v>
      </c>
      <c r="M22" s="46">
        <f>(FEB!K21)</f>
        <v>0.20902777777777778</v>
      </c>
      <c r="N22" s="46">
        <f>(MAR!K21)</f>
        <v>0.22777777777777777</v>
      </c>
      <c r="O22" s="46">
        <f t="shared" si="1"/>
        <v>10.169444444444446</v>
      </c>
      <c r="P22" s="46">
        <v>365</v>
      </c>
      <c r="Q22" s="30" t="str">
        <f t="shared" si="2"/>
        <v>8515:56:00</v>
      </c>
      <c r="R22" s="48">
        <f t="shared" si="0"/>
        <v>0.9721385083713849</v>
      </c>
    </row>
    <row r="23" spans="1:18" ht="15.75">
      <c r="A23" s="37" t="s">
        <v>36</v>
      </c>
      <c r="B23" s="37" t="s">
        <v>37</v>
      </c>
      <c r="C23" s="30">
        <f>(APR!K22)</f>
        <v>0.11597222222222221</v>
      </c>
      <c r="D23" s="46">
        <f>(MAY!K22)</f>
        <v>0</v>
      </c>
      <c r="E23" s="46">
        <f>(JUN!K22)</f>
        <v>0.014583333333333332</v>
      </c>
      <c r="F23" s="30">
        <f>(JUL!K22)</f>
        <v>0.08333333333333333</v>
      </c>
      <c r="G23" s="46">
        <f>(AUG!K22)</f>
        <v>0.20833333333333334</v>
      </c>
      <c r="H23" s="30">
        <f>(SEP!K22)</f>
        <v>0.11458333333333331</v>
      </c>
      <c r="I23" s="47">
        <f>(OCT!K22)</f>
        <v>0.041666666666666664</v>
      </c>
      <c r="J23" s="46">
        <f>(NOV!K22)</f>
        <v>0.18055555555555555</v>
      </c>
      <c r="K23" s="46">
        <f>(DEC!K22)</f>
        <v>0</v>
      </c>
      <c r="L23" s="46">
        <f>(JAN!K22)</f>
        <v>0.029861111111111113</v>
      </c>
      <c r="M23" s="46">
        <f>(FEB!K22)</f>
        <v>0.024305555555555556</v>
      </c>
      <c r="N23" s="46">
        <f>(MAR!K22)</f>
        <v>0.49583333333333335</v>
      </c>
      <c r="O23" s="46">
        <f t="shared" si="1"/>
        <v>1.3090277777777777</v>
      </c>
      <c r="P23" s="46">
        <v>365</v>
      </c>
      <c r="Q23" s="30" t="str">
        <f t="shared" si="2"/>
        <v>8728:35:00</v>
      </c>
      <c r="R23" s="48">
        <f t="shared" si="0"/>
        <v>0.9964136225266362</v>
      </c>
    </row>
    <row r="24" spans="1:18" ht="15.75">
      <c r="A24" s="37" t="s">
        <v>38</v>
      </c>
      <c r="B24" s="37" t="s">
        <v>39</v>
      </c>
      <c r="C24" s="30">
        <f>(APR!K23)</f>
        <v>0.2604166666666667</v>
      </c>
      <c r="D24" s="46">
        <f>(MAY!K23)</f>
        <v>0.0798611111111111</v>
      </c>
      <c r="E24" s="46">
        <f>(JUN!K23)</f>
        <v>1.3881944444444443</v>
      </c>
      <c r="F24" s="30">
        <f>(JUL!K23)</f>
        <v>0.9715277777777778</v>
      </c>
      <c r="G24" s="46">
        <f>(AUG!K23)</f>
        <v>0.26111111111111107</v>
      </c>
      <c r="H24" s="30">
        <f>(SEP!K23)</f>
        <v>1.1076388888888888</v>
      </c>
      <c r="I24" s="47">
        <f>(OCT!K23)</f>
        <v>0.26875</v>
      </c>
      <c r="J24" s="46">
        <f>(NOV!K23)</f>
        <v>0.8048611111111112</v>
      </c>
      <c r="K24" s="46">
        <f>(DEC!K23)</f>
        <v>2.4138888888888888</v>
      </c>
      <c r="L24" s="46">
        <f>(JAN!K23)</f>
        <v>0.8430555555555556</v>
      </c>
      <c r="M24" s="46">
        <f>(FEB!K23)</f>
        <v>0.6201388888888889</v>
      </c>
      <c r="N24" s="46">
        <f>(MAR!K23)</f>
        <v>0</v>
      </c>
      <c r="O24" s="46">
        <f t="shared" si="1"/>
        <v>9.019444444444444</v>
      </c>
      <c r="P24" s="46">
        <v>365</v>
      </c>
      <c r="Q24" s="30" t="str">
        <f t="shared" si="2"/>
        <v>8543:32:00</v>
      </c>
      <c r="R24" s="48">
        <f t="shared" si="0"/>
        <v>0.9752891933028919</v>
      </c>
    </row>
    <row r="25" spans="1:18" ht="15.75">
      <c r="A25" s="37" t="s">
        <v>40</v>
      </c>
      <c r="B25" s="37" t="s">
        <v>41</v>
      </c>
      <c r="C25" s="30">
        <f>(APR!K24)</f>
        <v>0</v>
      </c>
      <c r="D25" s="46">
        <f>(MAY!K24)</f>
        <v>0</v>
      </c>
      <c r="E25" s="46">
        <f>(JUN!K24)</f>
        <v>0</v>
      </c>
      <c r="F25" s="30">
        <f>(JUL!K24)</f>
        <v>0.011805555555555555</v>
      </c>
      <c r="G25" s="46">
        <f>(AUG!K24)</f>
        <v>0</v>
      </c>
      <c r="H25" s="30">
        <f>(SEP!K24)</f>
        <v>0</v>
      </c>
      <c r="I25" s="47">
        <f>(OCT!K24)</f>
        <v>0.1638888888888889</v>
      </c>
      <c r="J25" s="46">
        <f>(NOV!K24)</f>
        <v>0</v>
      </c>
      <c r="K25" s="46">
        <f>(DEC!K24)</f>
        <v>0</v>
      </c>
      <c r="L25" s="46">
        <f>(JAN!K24)</f>
        <v>0</v>
      </c>
      <c r="M25" s="46">
        <f>(FEB!K24)</f>
        <v>0</v>
      </c>
      <c r="N25" s="46">
        <f>(MAR!K24)</f>
        <v>0</v>
      </c>
      <c r="O25" s="46">
        <f t="shared" si="1"/>
        <v>0.17569444444444443</v>
      </c>
      <c r="P25" s="46">
        <v>365</v>
      </c>
      <c r="Q25" s="30" t="str">
        <f t="shared" si="2"/>
        <v>8755:47:00</v>
      </c>
      <c r="R25" s="48">
        <f t="shared" si="0"/>
        <v>0.9995186453576864</v>
      </c>
    </row>
    <row r="26" spans="1:18" ht="18">
      <c r="A26" s="43"/>
      <c r="B26" s="43"/>
      <c r="C26" s="49" t="e">
        <f aca="true" t="shared" si="3" ref="C26:H26">SUM(C3:C25)</f>
        <v>#REF!</v>
      </c>
      <c r="D26" s="49" t="e">
        <f t="shared" si="3"/>
        <v>#REF!</v>
      </c>
      <c r="E26" s="49" t="e">
        <f t="shared" si="3"/>
        <v>#REF!</v>
      </c>
      <c r="F26" s="49" t="e">
        <f t="shared" si="3"/>
        <v>#REF!</v>
      </c>
      <c r="G26" s="49" t="e">
        <f t="shared" si="3"/>
        <v>#REF!</v>
      </c>
      <c r="H26" s="49">
        <f t="shared" si="3"/>
        <v>20.476388888888888</v>
      </c>
      <c r="I26" s="49" t="e">
        <f aca="true" t="shared" si="4" ref="I26:P26">SUM(I3:I25)</f>
        <v>#REF!</v>
      </c>
      <c r="J26" s="49" t="e">
        <f t="shared" si="4"/>
        <v>#REF!</v>
      </c>
      <c r="K26" s="49" t="e">
        <f t="shared" si="4"/>
        <v>#REF!</v>
      </c>
      <c r="L26" s="49" t="e">
        <f t="shared" si="4"/>
        <v>#REF!</v>
      </c>
      <c r="M26" s="49" t="e">
        <f t="shared" si="4"/>
        <v>#REF!</v>
      </c>
      <c r="N26" s="49" t="e">
        <f t="shared" si="4"/>
        <v>#REF!</v>
      </c>
      <c r="O26" s="49" t="e">
        <f t="shared" si="4"/>
        <v>#REF!</v>
      </c>
      <c r="P26" s="46">
        <f t="shared" si="4"/>
        <v>8395</v>
      </c>
      <c r="Q26" s="30" t="e">
        <f>SUM(P26-O26)</f>
        <v>#REF!</v>
      </c>
      <c r="R26" s="50" t="e">
        <f t="shared" si="0"/>
        <v>#REF!</v>
      </c>
    </row>
    <row r="27" ht="12.75">
      <c r="O27" s="27"/>
    </row>
    <row r="28" ht="12.75">
      <c r="R28" s="2"/>
    </row>
    <row r="32" ht="12.75">
      <c r="S32" s="28"/>
    </row>
  </sheetData>
  <sheetProtection/>
  <mergeCells count="1">
    <mergeCell ref="O1:O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="90" zoomScaleNormal="90" zoomScaleSheetLayoutView="7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N25"/>
    </sheetView>
  </sheetViews>
  <sheetFormatPr defaultColWidth="9.140625" defaultRowHeight="12.75"/>
  <cols>
    <col min="1" max="1" width="25.28125" style="0" customWidth="1"/>
    <col min="2" max="2" width="8.7109375" style="0" customWidth="1"/>
    <col min="3" max="3" width="11.7109375" style="0" customWidth="1"/>
    <col min="4" max="6" width="10.7109375" style="0" customWidth="1"/>
    <col min="7" max="7" width="11.8515625" style="0" customWidth="1"/>
    <col min="8" max="8" width="10.7109375" style="0" customWidth="1"/>
    <col min="9" max="9" width="13.28125" style="0" customWidth="1"/>
    <col min="10" max="10" width="10.7109375" style="0" customWidth="1"/>
    <col min="11" max="11" width="17.7109375" style="0" customWidth="1"/>
    <col min="12" max="12" width="16.7109375" style="0" customWidth="1"/>
    <col min="13" max="13" width="16.57421875" style="0" customWidth="1"/>
    <col min="14" max="14" width="10.7109375" style="0" customWidth="1"/>
  </cols>
  <sheetData>
    <row r="1" spans="1:14" ht="49.5" customHeight="1">
      <c r="A1" s="142" t="s">
        <v>87</v>
      </c>
      <c r="B1" s="143"/>
      <c r="C1" s="141" t="s">
        <v>46</v>
      </c>
      <c r="D1" s="141"/>
      <c r="E1" s="141" t="s">
        <v>45</v>
      </c>
      <c r="F1" s="141"/>
      <c r="G1" s="141" t="s">
        <v>44</v>
      </c>
      <c r="H1" s="141"/>
      <c r="I1" s="141" t="s">
        <v>43</v>
      </c>
      <c r="J1" s="141"/>
      <c r="K1" s="141" t="s">
        <v>52</v>
      </c>
      <c r="L1" s="32"/>
      <c r="M1" s="32" t="s">
        <v>53</v>
      </c>
      <c r="N1" s="41"/>
    </row>
    <row r="2" spans="1:14" ht="31.5" customHeight="1">
      <c r="A2" s="143"/>
      <c r="B2" s="143"/>
      <c r="C2" s="55" t="s">
        <v>47</v>
      </c>
      <c r="D2" s="55" t="s">
        <v>48</v>
      </c>
      <c r="E2" s="55" t="s">
        <v>47</v>
      </c>
      <c r="F2" s="55" t="s">
        <v>48</v>
      </c>
      <c r="G2" s="55" t="s">
        <v>47</v>
      </c>
      <c r="H2" s="55" t="s">
        <v>48</v>
      </c>
      <c r="I2" s="55" t="s">
        <v>47</v>
      </c>
      <c r="J2" s="55" t="s">
        <v>48</v>
      </c>
      <c r="K2" s="141"/>
      <c r="L2" s="35"/>
      <c r="M2" s="32"/>
      <c r="N2" s="42"/>
    </row>
    <row r="3" spans="1:14" ht="15.75">
      <c r="A3" s="37" t="s">
        <v>0</v>
      </c>
      <c r="B3" s="60" t="s">
        <v>67</v>
      </c>
      <c r="C3" s="94">
        <v>0.4305555555555555</v>
      </c>
      <c r="D3" s="95">
        <f aca="true" t="shared" si="0" ref="D3:D25">SUM(C3/L3)</f>
        <v>0.013888888888888888</v>
      </c>
      <c r="E3" s="94">
        <v>2.893761574074074</v>
      </c>
      <c r="F3" s="95">
        <f aca="true" t="shared" si="1" ref="F3:F25">SUM(E3/L3)</f>
        <v>0.09334714755077658</v>
      </c>
      <c r="G3" s="94">
        <v>0.8819444444444445</v>
      </c>
      <c r="H3" s="95">
        <f aca="true" t="shared" si="2" ref="H3:H25">SUM(G3/L3)</f>
        <v>0.028449820788530467</v>
      </c>
      <c r="I3" s="94">
        <v>0.3284722222222222</v>
      </c>
      <c r="J3" s="95">
        <f aca="true" t="shared" si="3" ref="J3:J25">SUM(I3/L3)</f>
        <v>0.010595878136200717</v>
      </c>
      <c r="K3" s="96">
        <f>SUM(C3+E3+G3+I3)</f>
        <v>4.534733796296297</v>
      </c>
      <c r="L3" s="96">
        <v>31</v>
      </c>
      <c r="M3" s="96" t="str">
        <f aca="true" t="shared" si="4" ref="M3:M24">TEXT(L3-K3,"[H]:MM:SS")</f>
        <v>635:09:59</v>
      </c>
      <c r="N3" s="97">
        <f aca="true" t="shared" si="5" ref="N3:N25">SUM(M3/L3)</f>
        <v>0.8537182646356033</v>
      </c>
    </row>
    <row r="4" spans="1:14" ht="15.75">
      <c r="A4" s="37" t="s">
        <v>2</v>
      </c>
      <c r="B4" s="60" t="s">
        <v>98</v>
      </c>
      <c r="C4" s="98">
        <v>0</v>
      </c>
      <c r="D4" s="95">
        <f t="shared" si="0"/>
        <v>0</v>
      </c>
      <c r="E4" s="94">
        <v>0.009027777777777779</v>
      </c>
      <c r="F4" s="95">
        <f t="shared" si="1"/>
        <v>0.00029121863799283157</v>
      </c>
      <c r="G4" s="98">
        <v>0</v>
      </c>
      <c r="H4" s="95">
        <f t="shared" si="2"/>
        <v>0</v>
      </c>
      <c r="I4" s="94">
        <v>0.19166666666666665</v>
      </c>
      <c r="J4" s="95">
        <f t="shared" si="3"/>
        <v>0.006182795698924731</v>
      </c>
      <c r="K4" s="96">
        <f aca="true" t="shared" si="6" ref="K4:K25">SUM(C4+E4+G4+I4)</f>
        <v>0.20069444444444443</v>
      </c>
      <c r="L4" s="96">
        <v>31</v>
      </c>
      <c r="M4" s="96" t="str">
        <f t="shared" si="4"/>
        <v>739:11:00</v>
      </c>
      <c r="N4" s="97">
        <f t="shared" si="5"/>
        <v>0.9935259856630824</v>
      </c>
    </row>
    <row r="5" spans="1:14" ht="15.75">
      <c r="A5" s="37" t="s">
        <v>49</v>
      </c>
      <c r="B5" s="60" t="s">
        <v>68</v>
      </c>
      <c r="C5" s="98">
        <v>0</v>
      </c>
      <c r="D5" s="95">
        <f t="shared" si="0"/>
        <v>0</v>
      </c>
      <c r="E5" s="98">
        <v>0</v>
      </c>
      <c r="F5" s="95">
        <f t="shared" si="1"/>
        <v>0</v>
      </c>
      <c r="G5" s="99">
        <v>0</v>
      </c>
      <c r="H5" s="95">
        <f t="shared" si="2"/>
        <v>0</v>
      </c>
      <c r="I5" s="98">
        <v>0</v>
      </c>
      <c r="J5" s="95">
        <f t="shared" si="3"/>
        <v>0</v>
      </c>
      <c r="K5" s="96">
        <f t="shared" si="6"/>
        <v>0</v>
      </c>
      <c r="L5" s="96">
        <v>31</v>
      </c>
      <c r="M5" s="96" t="str">
        <f t="shared" si="4"/>
        <v>744:00:00</v>
      </c>
      <c r="N5" s="97">
        <f t="shared" si="5"/>
        <v>1</v>
      </c>
    </row>
    <row r="6" spans="1:14" ht="15.75">
      <c r="A6" s="37" t="s">
        <v>5</v>
      </c>
      <c r="B6" s="60" t="s">
        <v>99</v>
      </c>
      <c r="C6" s="94">
        <v>0.4916666666666667</v>
      </c>
      <c r="D6" s="95">
        <f t="shared" si="0"/>
        <v>0.015860215053763442</v>
      </c>
      <c r="E6" s="98">
        <v>0</v>
      </c>
      <c r="F6" s="95">
        <f t="shared" si="1"/>
        <v>0</v>
      </c>
      <c r="G6" s="94">
        <v>0.08472222222222221</v>
      </c>
      <c r="H6" s="95">
        <f t="shared" si="2"/>
        <v>0.0027329749103942647</v>
      </c>
      <c r="I6" s="94">
        <v>0.3958333333333333</v>
      </c>
      <c r="J6" s="95">
        <f t="shared" si="3"/>
        <v>0.012768817204301074</v>
      </c>
      <c r="K6" s="96">
        <f t="shared" si="6"/>
        <v>0.9722222222222223</v>
      </c>
      <c r="L6" s="96">
        <v>31</v>
      </c>
      <c r="M6" s="96" t="str">
        <f t="shared" si="4"/>
        <v>720:40:00</v>
      </c>
      <c r="N6" s="97">
        <f t="shared" si="5"/>
        <v>0.9686379928315412</v>
      </c>
    </row>
    <row r="7" spans="1:14" ht="15.75">
      <c r="A7" s="37" t="s">
        <v>7</v>
      </c>
      <c r="B7" s="60" t="s">
        <v>100</v>
      </c>
      <c r="C7" s="98">
        <v>0</v>
      </c>
      <c r="D7" s="95">
        <f t="shared" si="0"/>
        <v>0</v>
      </c>
      <c r="E7" s="98">
        <v>0</v>
      </c>
      <c r="F7" s="95">
        <f t="shared" si="1"/>
        <v>0</v>
      </c>
      <c r="G7" s="98">
        <v>0</v>
      </c>
      <c r="H7" s="95">
        <f t="shared" si="2"/>
        <v>0</v>
      </c>
      <c r="I7" s="94">
        <v>0.15000000000000002</v>
      </c>
      <c r="J7" s="95">
        <f t="shared" si="3"/>
        <v>0.004838709677419356</v>
      </c>
      <c r="K7" s="96">
        <f t="shared" si="6"/>
        <v>0.15000000000000002</v>
      </c>
      <c r="L7" s="96">
        <v>31</v>
      </c>
      <c r="M7" s="96" t="str">
        <f t="shared" si="4"/>
        <v>740:24:00</v>
      </c>
      <c r="N7" s="97">
        <f t="shared" si="5"/>
        <v>0.9951612903225806</v>
      </c>
    </row>
    <row r="8" spans="1:14" ht="15.75">
      <c r="A8" s="37" t="s">
        <v>9</v>
      </c>
      <c r="B8" s="60" t="s">
        <v>69</v>
      </c>
      <c r="C8" s="94">
        <v>0.13749999999999998</v>
      </c>
      <c r="D8" s="95">
        <f t="shared" si="0"/>
        <v>0.004435483870967741</v>
      </c>
      <c r="E8" s="98">
        <v>0</v>
      </c>
      <c r="F8" s="95">
        <f t="shared" si="1"/>
        <v>0</v>
      </c>
      <c r="G8" s="94">
        <v>0.14930555555555555</v>
      </c>
      <c r="H8" s="95">
        <f t="shared" si="2"/>
        <v>0.004816308243727598</v>
      </c>
      <c r="I8" s="98">
        <v>0</v>
      </c>
      <c r="J8" s="95">
        <f t="shared" si="3"/>
        <v>0</v>
      </c>
      <c r="K8" s="96">
        <f t="shared" si="6"/>
        <v>0.28680555555555554</v>
      </c>
      <c r="L8" s="96">
        <v>31</v>
      </c>
      <c r="M8" s="96" t="str">
        <f t="shared" si="4"/>
        <v>737:07:00</v>
      </c>
      <c r="N8" s="97">
        <f t="shared" si="5"/>
        <v>0.9907482078853046</v>
      </c>
    </row>
    <row r="9" spans="1:14" ht="15.75">
      <c r="A9" s="37" t="s">
        <v>11</v>
      </c>
      <c r="B9" s="60" t="s">
        <v>70</v>
      </c>
      <c r="C9" s="94">
        <v>0.06944444444444443</v>
      </c>
      <c r="D9" s="95">
        <f t="shared" si="0"/>
        <v>0.0022401433691756267</v>
      </c>
      <c r="E9" s="94">
        <v>0.125</v>
      </c>
      <c r="F9" s="95">
        <f t="shared" si="1"/>
        <v>0.004032258064516129</v>
      </c>
      <c r="G9" s="94">
        <v>0.32708333333333334</v>
      </c>
      <c r="H9" s="95">
        <f t="shared" si="2"/>
        <v>0.010551075268817205</v>
      </c>
      <c r="I9" s="98">
        <v>0</v>
      </c>
      <c r="J9" s="95">
        <f t="shared" si="3"/>
        <v>0</v>
      </c>
      <c r="K9" s="96">
        <f t="shared" si="6"/>
        <v>0.5215277777777778</v>
      </c>
      <c r="L9" s="96">
        <v>31</v>
      </c>
      <c r="M9" s="96" t="str">
        <f t="shared" si="4"/>
        <v>731:29:00</v>
      </c>
      <c r="N9" s="97">
        <f t="shared" si="5"/>
        <v>0.9831765232974911</v>
      </c>
    </row>
    <row r="10" spans="1:14" ht="15.75">
      <c r="A10" s="37" t="s">
        <v>13</v>
      </c>
      <c r="B10" s="60" t="s">
        <v>71</v>
      </c>
      <c r="C10" s="98">
        <v>0</v>
      </c>
      <c r="D10" s="95">
        <f t="shared" si="0"/>
        <v>0</v>
      </c>
      <c r="E10" s="98">
        <v>0</v>
      </c>
      <c r="F10" s="95">
        <f t="shared" si="1"/>
        <v>0</v>
      </c>
      <c r="G10" s="98">
        <v>0</v>
      </c>
      <c r="H10" s="95">
        <f t="shared" si="2"/>
        <v>0</v>
      </c>
      <c r="I10" s="98">
        <v>0</v>
      </c>
      <c r="J10" s="95">
        <f t="shared" si="3"/>
        <v>0</v>
      </c>
      <c r="K10" s="96">
        <f t="shared" si="6"/>
        <v>0</v>
      </c>
      <c r="L10" s="96">
        <v>31</v>
      </c>
      <c r="M10" s="96" t="str">
        <f t="shared" si="4"/>
        <v>744:00:00</v>
      </c>
      <c r="N10" s="97">
        <f t="shared" si="5"/>
        <v>1</v>
      </c>
    </row>
    <row r="11" spans="1:14" ht="15.75">
      <c r="A11" s="37" t="s">
        <v>15</v>
      </c>
      <c r="B11" s="60" t="s">
        <v>101</v>
      </c>
      <c r="C11" s="98">
        <v>0</v>
      </c>
      <c r="D11" s="95">
        <f t="shared" si="0"/>
        <v>0</v>
      </c>
      <c r="E11" s="98">
        <v>0</v>
      </c>
      <c r="F11" s="95">
        <f t="shared" si="1"/>
        <v>0</v>
      </c>
      <c r="G11" s="98">
        <v>0</v>
      </c>
      <c r="H11" s="95">
        <f t="shared" si="2"/>
        <v>0</v>
      </c>
      <c r="I11" s="98">
        <v>0</v>
      </c>
      <c r="J11" s="95">
        <f t="shared" si="3"/>
        <v>0</v>
      </c>
      <c r="K11" s="96">
        <f t="shared" si="6"/>
        <v>0</v>
      </c>
      <c r="L11" s="96">
        <v>31</v>
      </c>
      <c r="M11" s="96" t="str">
        <f t="shared" si="4"/>
        <v>744:00:00</v>
      </c>
      <c r="N11" s="97">
        <f t="shared" si="5"/>
        <v>1</v>
      </c>
    </row>
    <row r="12" spans="1:14" ht="15.75">
      <c r="A12" s="37" t="s">
        <v>17</v>
      </c>
      <c r="B12" s="60" t="s">
        <v>102</v>
      </c>
      <c r="C12" s="98">
        <v>0</v>
      </c>
      <c r="D12" s="95">
        <f t="shared" si="0"/>
        <v>0</v>
      </c>
      <c r="E12" s="98">
        <v>0</v>
      </c>
      <c r="F12" s="95">
        <f t="shared" si="1"/>
        <v>0</v>
      </c>
      <c r="G12" s="94">
        <v>0.08333333333333333</v>
      </c>
      <c r="H12" s="95">
        <f t="shared" si="2"/>
        <v>0.0026881720430107525</v>
      </c>
      <c r="I12" s="98">
        <v>0</v>
      </c>
      <c r="J12" s="95">
        <f t="shared" si="3"/>
        <v>0</v>
      </c>
      <c r="K12" s="96">
        <f t="shared" si="6"/>
        <v>0.08333333333333333</v>
      </c>
      <c r="L12" s="96">
        <v>31</v>
      </c>
      <c r="M12" s="96" t="str">
        <f t="shared" si="4"/>
        <v>742:00:00</v>
      </c>
      <c r="N12" s="97">
        <f t="shared" si="5"/>
        <v>0.9973118279569892</v>
      </c>
    </row>
    <row r="13" spans="1:14" ht="15.75">
      <c r="A13" s="37" t="s">
        <v>50</v>
      </c>
      <c r="B13" s="60" t="s">
        <v>72</v>
      </c>
      <c r="C13" s="98">
        <v>0</v>
      </c>
      <c r="D13" s="95">
        <f t="shared" si="0"/>
        <v>0</v>
      </c>
      <c r="E13" s="98">
        <v>0</v>
      </c>
      <c r="F13" s="95">
        <f t="shared" si="1"/>
        <v>0</v>
      </c>
      <c r="G13" s="94">
        <v>0.12013888888888888</v>
      </c>
      <c r="H13" s="95">
        <f t="shared" si="2"/>
        <v>0.0038754480286738347</v>
      </c>
      <c r="I13" s="98">
        <v>0</v>
      </c>
      <c r="J13" s="95">
        <f t="shared" si="3"/>
        <v>0</v>
      </c>
      <c r="K13" s="96">
        <f t="shared" si="6"/>
        <v>0.12013888888888888</v>
      </c>
      <c r="L13" s="96">
        <v>31</v>
      </c>
      <c r="M13" s="96" t="str">
        <f t="shared" si="4"/>
        <v>741:07:00</v>
      </c>
      <c r="N13" s="97">
        <f t="shared" si="5"/>
        <v>0.9961245519713262</v>
      </c>
    </row>
    <row r="14" spans="1:14" ht="15.75">
      <c r="A14" s="37" t="s">
        <v>51</v>
      </c>
      <c r="B14" s="60" t="s">
        <v>73</v>
      </c>
      <c r="C14" s="98">
        <v>0</v>
      </c>
      <c r="D14" s="95">
        <f t="shared" si="0"/>
        <v>0</v>
      </c>
      <c r="E14" s="94">
        <v>0.16666666666666666</v>
      </c>
      <c r="F14" s="95">
        <f t="shared" si="1"/>
        <v>0.005376344086021505</v>
      </c>
      <c r="G14" s="94">
        <v>0.14583333333333334</v>
      </c>
      <c r="H14" s="95">
        <f t="shared" si="2"/>
        <v>0.004704301075268817</v>
      </c>
      <c r="I14" s="94">
        <v>0.011111111111111112</v>
      </c>
      <c r="J14" s="95">
        <f t="shared" si="3"/>
        <v>0.00035842293906810036</v>
      </c>
      <c r="K14" s="96">
        <f t="shared" si="6"/>
        <v>0.3236111111111111</v>
      </c>
      <c r="L14" s="96">
        <v>31</v>
      </c>
      <c r="M14" s="96" t="str">
        <f t="shared" si="4"/>
        <v>736:14:00</v>
      </c>
      <c r="N14" s="97">
        <f t="shared" si="5"/>
        <v>0.9895609318996417</v>
      </c>
    </row>
    <row r="15" spans="1:14" s="56" customFormat="1" ht="15.75">
      <c r="A15" s="37" t="s">
        <v>21</v>
      </c>
      <c r="B15" s="60" t="s">
        <v>74</v>
      </c>
      <c r="C15" s="98">
        <v>0</v>
      </c>
      <c r="D15" s="95">
        <f t="shared" si="0"/>
        <v>0</v>
      </c>
      <c r="E15" s="98">
        <v>0</v>
      </c>
      <c r="F15" s="95">
        <f t="shared" si="1"/>
        <v>0</v>
      </c>
      <c r="G15" s="94">
        <v>0.10555555555555556</v>
      </c>
      <c r="H15" s="95">
        <f t="shared" si="2"/>
        <v>0.003405017921146953</v>
      </c>
      <c r="I15" s="98">
        <v>0</v>
      </c>
      <c r="J15" s="95">
        <f t="shared" si="3"/>
        <v>0</v>
      </c>
      <c r="K15" s="96">
        <f t="shared" si="6"/>
        <v>0.10555555555555556</v>
      </c>
      <c r="L15" s="96">
        <v>31</v>
      </c>
      <c r="M15" s="96" t="str">
        <f t="shared" si="4"/>
        <v>741:28:00</v>
      </c>
      <c r="N15" s="97">
        <f t="shared" si="5"/>
        <v>0.9965949820788531</v>
      </c>
    </row>
    <row r="16" spans="1:14" ht="15.75">
      <c r="A16" s="37" t="s">
        <v>23</v>
      </c>
      <c r="B16" s="60" t="s">
        <v>75</v>
      </c>
      <c r="C16" s="94">
        <v>2.506944444444444</v>
      </c>
      <c r="D16" s="95">
        <f t="shared" si="0"/>
        <v>0.08086917562724014</v>
      </c>
      <c r="E16" s="94">
        <v>0.13125</v>
      </c>
      <c r="F16" s="95">
        <f t="shared" si="1"/>
        <v>0.004233870967741936</v>
      </c>
      <c r="G16" s="94">
        <v>1.6062500000000002</v>
      </c>
      <c r="H16" s="95">
        <f t="shared" si="2"/>
        <v>0.05181451612903226</v>
      </c>
      <c r="I16" s="94">
        <v>0.16666666666666666</v>
      </c>
      <c r="J16" s="95">
        <f t="shared" si="3"/>
        <v>0.005376344086021505</v>
      </c>
      <c r="K16" s="96">
        <f t="shared" si="6"/>
        <v>4.411111111111111</v>
      </c>
      <c r="L16" s="96">
        <v>31</v>
      </c>
      <c r="M16" s="96" t="str">
        <f t="shared" si="4"/>
        <v>638:08:00</v>
      </c>
      <c r="N16" s="97">
        <f t="shared" si="5"/>
        <v>0.8577060931899642</v>
      </c>
    </row>
    <row r="17" spans="1:14" ht="15.75">
      <c r="A17" s="37" t="s">
        <v>25</v>
      </c>
      <c r="B17" s="60" t="s">
        <v>76</v>
      </c>
      <c r="C17" s="94">
        <v>0.11458333333333334</v>
      </c>
      <c r="D17" s="95">
        <f t="shared" si="0"/>
        <v>0.003696236559139785</v>
      </c>
      <c r="E17" s="98">
        <v>0</v>
      </c>
      <c r="F17" s="95">
        <f t="shared" si="1"/>
        <v>0</v>
      </c>
      <c r="G17" s="94">
        <v>0.1736111111111111</v>
      </c>
      <c r="H17" s="95">
        <f t="shared" si="2"/>
        <v>0.005600358422939068</v>
      </c>
      <c r="I17" s="94">
        <v>0.10416666666666666</v>
      </c>
      <c r="J17" s="95">
        <f t="shared" si="3"/>
        <v>0.0033602150537634405</v>
      </c>
      <c r="K17" s="96">
        <f t="shared" si="6"/>
        <v>0.39236111111111105</v>
      </c>
      <c r="L17" s="96">
        <v>31</v>
      </c>
      <c r="M17" s="96" t="str">
        <f t="shared" si="4"/>
        <v>734:35:00</v>
      </c>
      <c r="N17" s="97">
        <f t="shared" si="5"/>
        <v>0.9873431899641577</v>
      </c>
    </row>
    <row r="18" spans="1:14" ht="15.75">
      <c r="A18" s="37" t="s">
        <v>27</v>
      </c>
      <c r="B18" s="60" t="s">
        <v>77</v>
      </c>
      <c r="C18" s="98">
        <v>0</v>
      </c>
      <c r="D18" s="95">
        <f t="shared" si="0"/>
        <v>0</v>
      </c>
      <c r="E18" s="98">
        <v>0</v>
      </c>
      <c r="F18" s="95">
        <f t="shared" si="1"/>
        <v>0</v>
      </c>
      <c r="G18" s="99">
        <v>0</v>
      </c>
      <c r="H18" s="95">
        <f t="shared" si="2"/>
        <v>0</v>
      </c>
      <c r="I18" s="98">
        <v>0</v>
      </c>
      <c r="J18" s="95">
        <f t="shared" si="3"/>
        <v>0</v>
      </c>
      <c r="K18" s="96">
        <f t="shared" si="6"/>
        <v>0</v>
      </c>
      <c r="L18" s="96">
        <v>31</v>
      </c>
      <c r="M18" s="96" t="str">
        <f t="shared" si="4"/>
        <v>744:00:00</v>
      </c>
      <c r="N18" s="97">
        <f t="shared" si="5"/>
        <v>1</v>
      </c>
    </row>
    <row r="19" spans="1:14" ht="15.75">
      <c r="A19" s="37" t="s">
        <v>30</v>
      </c>
      <c r="B19" s="60" t="s">
        <v>103</v>
      </c>
      <c r="C19" s="94">
        <v>0.2673611111111111</v>
      </c>
      <c r="D19" s="95">
        <f t="shared" si="0"/>
        <v>0.008624551971326165</v>
      </c>
      <c r="E19" s="98">
        <v>0</v>
      </c>
      <c r="F19" s="95">
        <f t="shared" si="1"/>
        <v>0</v>
      </c>
      <c r="G19" s="94">
        <v>2.1979166666666665</v>
      </c>
      <c r="H19" s="95">
        <f t="shared" si="2"/>
        <v>0.0709005376344086</v>
      </c>
      <c r="I19" s="98">
        <v>0</v>
      </c>
      <c r="J19" s="95">
        <f t="shared" si="3"/>
        <v>0</v>
      </c>
      <c r="K19" s="96">
        <f t="shared" si="6"/>
        <v>2.4652777777777777</v>
      </c>
      <c r="L19" s="96">
        <v>31</v>
      </c>
      <c r="M19" s="96" t="str">
        <f t="shared" si="4"/>
        <v>684:50:00</v>
      </c>
      <c r="N19" s="97">
        <f t="shared" si="5"/>
        <v>0.9204749103942653</v>
      </c>
    </row>
    <row r="20" spans="1:14" ht="15.75">
      <c r="A20" s="37" t="s">
        <v>32</v>
      </c>
      <c r="B20" s="60" t="s">
        <v>78</v>
      </c>
      <c r="C20" s="98">
        <v>0</v>
      </c>
      <c r="D20" s="95">
        <f t="shared" si="0"/>
        <v>0</v>
      </c>
      <c r="E20" s="98">
        <v>0</v>
      </c>
      <c r="F20" s="95">
        <f t="shared" si="1"/>
        <v>0</v>
      </c>
      <c r="G20" s="98">
        <v>0</v>
      </c>
      <c r="H20" s="95">
        <f t="shared" si="2"/>
        <v>0</v>
      </c>
      <c r="I20" s="98">
        <v>0</v>
      </c>
      <c r="J20" s="95">
        <f t="shared" si="3"/>
        <v>0</v>
      </c>
      <c r="K20" s="96">
        <f t="shared" si="6"/>
        <v>0</v>
      </c>
      <c r="L20" s="96">
        <v>31</v>
      </c>
      <c r="M20" s="96" t="str">
        <f t="shared" si="4"/>
        <v>744:00:00</v>
      </c>
      <c r="N20" s="97">
        <f t="shared" si="5"/>
        <v>1</v>
      </c>
    </row>
    <row r="21" spans="1:14" ht="15.75">
      <c r="A21" s="37" t="s">
        <v>34</v>
      </c>
      <c r="B21" s="60" t="s">
        <v>79</v>
      </c>
      <c r="C21" s="94">
        <v>0.2659722222222222</v>
      </c>
      <c r="D21" s="95">
        <f t="shared" si="0"/>
        <v>0.008579749103942652</v>
      </c>
      <c r="E21" s="94">
        <v>0.041666666666666664</v>
      </c>
      <c r="F21" s="95">
        <f t="shared" si="1"/>
        <v>0.0013440860215053762</v>
      </c>
      <c r="G21" s="94">
        <v>0.1277777777777778</v>
      </c>
      <c r="H21" s="95">
        <f t="shared" si="2"/>
        <v>0.004121863799283154</v>
      </c>
      <c r="I21" s="94">
        <v>0.53125</v>
      </c>
      <c r="J21" s="95">
        <f t="shared" si="3"/>
        <v>0.017137096774193547</v>
      </c>
      <c r="K21" s="96">
        <f t="shared" si="6"/>
        <v>0.9666666666666667</v>
      </c>
      <c r="L21" s="96">
        <v>31</v>
      </c>
      <c r="M21" s="96" t="str">
        <f t="shared" si="4"/>
        <v>720:48:00</v>
      </c>
      <c r="N21" s="97">
        <f t="shared" si="5"/>
        <v>0.9688172043010752</v>
      </c>
    </row>
    <row r="22" spans="1:14" ht="15.75">
      <c r="A22" s="37" t="s">
        <v>36</v>
      </c>
      <c r="B22" s="60" t="s">
        <v>80</v>
      </c>
      <c r="C22" s="98">
        <v>0</v>
      </c>
      <c r="D22" s="95">
        <f t="shared" si="0"/>
        <v>0</v>
      </c>
      <c r="E22" s="98">
        <v>0</v>
      </c>
      <c r="F22" s="95">
        <f t="shared" si="1"/>
        <v>0</v>
      </c>
      <c r="G22" s="98">
        <v>0</v>
      </c>
      <c r="H22" s="95">
        <f t="shared" si="2"/>
        <v>0</v>
      </c>
      <c r="I22" s="98">
        <v>0</v>
      </c>
      <c r="J22" s="95">
        <f t="shared" si="3"/>
        <v>0</v>
      </c>
      <c r="K22" s="96">
        <f t="shared" si="6"/>
        <v>0</v>
      </c>
      <c r="L22" s="96">
        <v>31</v>
      </c>
      <c r="M22" s="96" t="str">
        <f t="shared" si="4"/>
        <v>744:00:00</v>
      </c>
      <c r="N22" s="97">
        <f t="shared" si="5"/>
        <v>1</v>
      </c>
    </row>
    <row r="23" spans="1:14" ht="15.75">
      <c r="A23" s="37" t="s">
        <v>38</v>
      </c>
      <c r="B23" s="60" t="s">
        <v>81</v>
      </c>
      <c r="C23" s="98">
        <v>0</v>
      </c>
      <c r="D23" s="95">
        <f t="shared" si="0"/>
        <v>0</v>
      </c>
      <c r="E23" s="98">
        <v>0</v>
      </c>
      <c r="F23" s="95">
        <f t="shared" si="1"/>
        <v>0</v>
      </c>
      <c r="G23" s="94">
        <v>0.0798611111111111</v>
      </c>
      <c r="H23" s="95">
        <f t="shared" si="2"/>
        <v>0.002576164874551971</v>
      </c>
      <c r="I23" s="98">
        <v>0</v>
      </c>
      <c r="J23" s="95">
        <f t="shared" si="3"/>
        <v>0</v>
      </c>
      <c r="K23" s="96">
        <f t="shared" si="6"/>
        <v>0.0798611111111111</v>
      </c>
      <c r="L23" s="96">
        <v>31</v>
      </c>
      <c r="M23" s="96" t="str">
        <f t="shared" si="4"/>
        <v>742:05:00</v>
      </c>
      <c r="N23" s="97">
        <f t="shared" si="5"/>
        <v>0.9974238351254481</v>
      </c>
    </row>
    <row r="24" spans="1:14" ht="15.75">
      <c r="A24" s="37" t="s">
        <v>40</v>
      </c>
      <c r="B24" s="60" t="s">
        <v>82</v>
      </c>
      <c r="C24" s="98">
        <v>0</v>
      </c>
      <c r="D24" s="95">
        <f t="shared" si="0"/>
        <v>0</v>
      </c>
      <c r="E24" s="98">
        <v>0</v>
      </c>
      <c r="F24" s="95">
        <f t="shared" si="1"/>
        <v>0</v>
      </c>
      <c r="G24" s="98">
        <v>0</v>
      </c>
      <c r="H24" s="95">
        <f t="shared" si="2"/>
        <v>0</v>
      </c>
      <c r="I24" s="98">
        <v>0</v>
      </c>
      <c r="J24" s="95">
        <f t="shared" si="3"/>
        <v>0</v>
      </c>
      <c r="K24" s="96">
        <f t="shared" si="6"/>
        <v>0</v>
      </c>
      <c r="L24" s="96">
        <v>31</v>
      </c>
      <c r="M24" s="96" t="str">
        <f t="shared" si="4"/>
        <v>744:00:00</v>
      </c>
      <c r="N24" s="97">
        <f t="shared" si="5"/>
        <v>1</v>
      </c>
    </row>
    <row r="25" spans="1:14" ht="15.75">
      <c r="A25" s="37" t="s">
        <v>42</v>
      </c>
      <c r="B25" s="93"/>
      <c r="C25" s="98">
        <f>SUM(C3:C24)</f>
        <v>4.284027777777778</v>
      </c>
      <c r="D25" s="95">
        <f t="shared" si="0"/>
        <v>0.006281565656565657</v>
      </c>
      <c r="E25" s="98">
        <f>SUM(E3:E24)</f>
        <v>3.367372685185185</v>
      </c>
      <c r="F25" s="95">
        <f t="shared" si="1"/>
        <v>0.00493749660584338</v>
      </c>
      <c r="G25" s="98">
        <f>SUM(G3:G24)</f>
        <v>6.083333333333334</v>
      </c>
      <c r="H25" s="95">
        <f t="shared" si="2"/>
        <v>0.008919843597262953</v>
      </c>
      <c r="I25" s="99">
        <v>0</v>
      </c>
      <c r="J25" s="95">
        <f t="shared" si="3"/>
        <v>0</v>
      </c>
      <c r="K25" s="96">
        <f t="shared" si="6"/>
        <v>13.734733796296297</v>
      </c>
      <c r="L25" s="96">
        <f>SUM(L3:L24)</f>
        <v>682</v>
      </c>
      <c r="M25" s="96">
        <f>SUM(L25-K25)</f>
        <v>668.2652662037037</v>
      </c>
      <c r="N25" s="100">
        <f t="shared" si="5"/>
        <v>0.9798610941403281</v>
      </c>
    </row>
    <row r="26" ht="12.75">
      <c r="N26" s="1"/>
    </row>
    <row r="31" spans="1:14" ht="15.75">
      <c r="A31" s="37" t="s">
        <v>27</v>
      </c>
      <c r="B31" s="60" t="s">
        <v>84</v>
      </c>
      <c r="C31" s="92">
        <v>4.868738425925926</v>
      </c>
      <c r="D31" s="29">
        <f>SUM(C31/L31)</f>
        <v>0.16229128086419753</v>
      </c>
      <c r="E31" s="31">
        <v>0</v>
      </c>
      <c r="F31" s="29">
        <f>SUM(E31/L31)</f>
        <v>0</v>
      </c>
      <c r="G31" s="31">
        <v>0</v>
      </c>
      <c r="H31" s="29">
        <f>SUM(G31/L31)</f>
        <v>0</v>
      </c>
      <c r="I31" s="31">
        <v>0</v>
      </c>
      <c r="J31" s="29">
        <f>SUM(I31/L31)</f>
        <v>0</v>
      </c>
      <c r="K31" s="38">
        <f>SUM(C31+E31+G31+I31)</f>
        <v>4.868738425925926</v>
      </c>
      <c r="L31" s="38">
        <v>30</v>
      </c>
      <c r="M31" s="38" t="str">
        <f>TEXT(L31-K31,"[H]:MM:SS")</f>
        <v>603:09:01</v>
      </c>
      <c r="N31" s="39">
        <f>SUM(M31/L31)</f>
        <v>0.8377087191358025</v>
      </c>
    </row>
  </sheetData>
  <sheetProtection/>
  <mergeCells count="6">
    <mergeCell ref="A1:B2"/>
    <mergeCell ref="K1:K2"/>
    <mergeCell ref="C1:D1"/>
    <mergeCell ref="E1:F1"/>
    <mergeCell ref="G1:H1"/>
    <mergeCell ref="I1:J1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17" sqref="O17"/>
    </sheetView>
  </sheetViews>
  <sheetFormatPr defaultColWidth="9.140625" defaultRowHeight="12.75"/>
  <cols>
    <col min="1" max="1" width="20.7109375" style="0" customWidth="1"/>
    <col min="2" max="2" width="8.7109375" style="0" customWidth="1"/>
    <col min="3" max="3" width="11.8515625" style="0" customWidth="1"/>
    <col min="4" max="4" width="11.7109375" style="0" customWidth="1"/>
    <col min="5" max="6" width="10.7109375" style="0" customWidth="1"/>
    <col min="7" max="7" width="12.7109375" style="0" customWidth="1"/>
    <col min="8" max="8" width="10.7109375" style="0" customWidth="1"/>
    <col min="9" max="9" width="12.00390625" style="0" customWidth="1"/>
    <col min="10" max="10" width="10.7109375" style="0" customWidth="1"/>
    <col min="11" max="11" width="17.7109375" style="0" customWidth="1"/>
    <col min="12" max="12" width="17.00390625" style="0" customWidth="1"/>
    <col min="13" max="13" width="16.140625" style="0" customWidth="1"/>
    <col min="14" max="14" width="10.7109375" style="0" customWidth="1"/>
  </cols>
  <sheetData>
    <row r="1" spans="1:14" ht="49.5" customHeight="1">
      <c r="A1" s="142" t="s">
        <v>97</v>
      </c>
      <c r="B1" s="143"/>
      <c r="C1" s="141" t="s">
        <v>46</v>
      </c>
      <c r="D1" s="141"/>
      <c r="E1" s="141" t="s">
        <v>105</v>
      </c>
      <c r="F1" s="141"/>
      <c r="G1" s="141" t="s">
        <v>44</v>
      </c>
      <c r="H1" s="141"/>
      <c r="I1" s="141" t="s">
        <v>43</v>
      </c>
      <c r="J1" s="141"/>
      <c r="K1" s="141" t="s">
        <v>52</v>
      </c>
      <c r="L1" s="32"/>
      <c r="M1" s="32" t="s">
        <v>53</v>
      </c>
      <c r="N1" s="41"/>
    </row>
    <row r="2" spans="1:14" ht="31.5" customHeight="1" thickBot="1">
      <c r="A2" s="143"/>
      <c r="B2" s="143"/>
      <c r="C2" s="55" t="s">
        <v>47</v>
      </c>
      <c r="D2" s="55" t="s">
        <v>48</v>
      </c>
      <c r="E2" s="55" t="s">
        <v>47</v>
      </c>
      <c r="F2" s="55" t="s">
        <v>48</v>
      </c>
      <c r="G2" s="55" t="s">
        <v>47</v>
      </c>
      <c r="H2" s="55" t="s">
        <v>48</v>
      </c>
      <c r="I2" s="55" t="s">
        <v>47</v>
      </c>
      <c r="J2" s="55" t="s">
        <v>48</v>
      </c>
      <c r="K2" s="141"/>
      <c r="L2" s="35"/>
      <c r="M2" s="32"/>
      <c r="N2" s="42"/>
    </row>
    <row r="3" spans="1:14" ht="15.75">
      <c r="A3" s="37" t="s">
        <v>0</v>
      </c>
      <c r="B3" s="60" t="s">
        <v>67</v>
      </c>
      <c r="C3" s="105">
        <v>0.25</v>
      </c>
      <c r="D3" s="86">
        <f aca="true" t="shared" si="0" ref="D3:D25">SUM(C3/L3)</f>
        <v>0.008333333333333333</v>
      </c>
      <c r="E3" s="105">
        <v>1.4354166666666668</v>
      </c>
      <c r="F3" s="81">
        <f aca="true" t="shared" si="1" ref="F3:F25">SUM(E3/L3)</f>
        <v>0.04784722222222223</v>
      </c>
      <c r="G3" s="110">
        <v>0.6673611111111112</v>
      </c>
      <c r="H3" s="81">
        <f aca="true" t="shared" si="2" ref="H3:H25">SUM(G3/L3)</f>
        <v>0.022245370370370374</v>
      </c>
      <c r="I3" s="107">
        <v>0.7083333333333333</v>
      </c>
      <c r="J3" s="81">
        <f aca="true" t="shared" si="3" ref="J3:J25">SUM(I3/L3)</f>
        <v>0.023611111111111107</v>
      </c>
      <c r="K3" s="71">
        <f aca="true" t="shared" si="4" ref="K3:K24">SUM(C3+E3+G3+I3)</f>
        <v>3.061111111111111</v>
      </c>
      <c r="L3" s="38">
        <v>30</v>
      </c>
      <c r="M3" s="38" t="str">
        <f aca="true" t="shared" si="5" ref="M3:M24">TEXT(L3-K3,"[H]:MM:SS")</f>
        <v>646:32:00</v>
      </c>
      <c r="N3" s="39">
        <f aca="true" t="shared" si="6" ref="N3:N25">SUM(M3/L3)</f>
        <v>0.8979629629629629</v>
      </c>
    </row>
    <row r="4" spans="1:14" ht="15.75">
      <c r="A4" s="37" t="s">
        <v>2</v>
      </c>
      <c r="B4" s="60" t="s">
        <v>98</v>
      </c>
      <c r="C4" s="82">
        <v>0</v>
      </c>
      <c r="D4" s="87">
        <f t="shared" si="0"/>
        <v>0</v>
      </c>
      <c r="E4" s="82">
        <v>0</v>
      </c>
      <c r="F4" s="83">
        <f t="shared" si="1"/>
        <v>0</v>
      </c>
      <c r="G4" s="82">
        <v>0</v>
      </c>
      <c r="H4" s="83">
        <f t="shared" si="2"/>
        <v>0</v>
      </c>
      <c r="I4" s="108">
        <v>0.04861111111111111</v>
      </c>
      <c r="J4" s="83">
        <f t="shared" si="3"/>
        <v>0.0016203703703703703</v>
      </c>
      <c r="K4" s="71">
        <f t="shared" si="4"/>
        <v>0.04861111111111111</v>
      </c>
      <c r="L4" s="38">
        <v>30</v>
      </c>
      <c r="M4" s="38" t="str">
        <f t="shared" si="5"/>
        <v>718:50:00</v>
      </c>
      <c r="N4" s="39">
        <f t="shared" si="6"/>
        <v>0.9983796296296297</v>
      </c>
    </row>
    <row r="5" spans="1:14" ht="15.75">
      <c r="A5" s="37" t="s">
        <v>49</v>
      </c>
      <c r="B5" s="60" t="s">
        <v>68</v>
      </c>
      <c r="C5" s="82">
        <v>0</v>
      </c>
      <c r="D5" s="87">
        <f t="shared" si="0"/>
        <v>0</v>
      </c>
      <c r="E5" s="82">
        <v>0</v>
      </c>
      <c r="F5" s="83">
        <f t="shared" si="1"/>
        <v>0</v>
      </c>
      <c r="G5" s="82">
        <v>0</v>
      </c>
      <c r="H5" s="83">
        <f t="shared" si="2"/>
        <v>0</v>
      </c>
      <c r="I5" s="89">
        <v>0</v>
      </c>
      <c r="J5" s="83">
        <f t="shared" si="3"/>
        <v>0</v>
      </c>
      <c r="K5" s="71">
        <f t="shared" si="4"/>
        <v>0</v>
      </c>
      <c r="L5" s="38">
        <v>30</v>
      </c>
      <c r="M5" s="38" t="str">
        <f t="shared" si="5"/>
        <v>720:00:00</v>
      </c>
      <c r="N5" s="39">
        <f t="shared" si="6"/>
        <v>1</v>
      </c>
    </row>
    <row r="6" spans="1:14" ht="15.75">
      <c r="A6" s="37" t="s">
        <v>5</v>
      </c>
      <c r="B6" s="60" t="s">
        <v>99</v>
      </c>
      <c r="C6" s="106">
        <v>0.003472222222222222</v>
      </c>
      <c r="D6" s="87">
        <f t="shared" si="0"/>
        <v>0.00011574074074074073</v>
      </c>
      <c r="E6" s="106">
        <v>0.09375</v>
      </c>
      <c r="F6" s="83">
        <f t="shared" si="1"/>
        <v>0.003125</v>
      </c>
      <c r="G6" s="106">
        <v>0.010416666666666666</v>
      </c>
      <c r="H6" s="83">
        <f t="shared" si="2"/>
        <v>0.0003472222222222222</v>
      </c>
      <c r="I6" s="108">
        <v>0.3541666666666667</v>
      </c>
      <c r="J6" s="83">
        <f t="shared" si="3"/>
        <v>0.011805555555555557</v>
      </c>
      <c r="K6" s="71">
        <f t="shared" si="4"/>
        <v>0.4618055555555556</v>
      </c>
      <c r="L6" s="38">
        <v>30</v>
      </c>
      <c r="M6" s="38" t="str">
        <f t="shared" si="5"/>
        <v>708:55:00</v>
      </c>
      <c r="N6" s="39">
        <f t="shared" si="6"/>
        <v>0.9846064814814814</v>
      </c>
    </row>
    <row r="7" spans="1:14" ht="15.75">
      <c r="A7" s="37" t="s">
        <v>7</v>
      </c>
      <c r="B7" s="60" t="s">
        <v>100</v>
      </c>
      <c r="C7" s="82">
        <v>0</v>
      </c>
      <c r="D7" s="87">
        <f t="shared" si="0"/>
        <v>0</v>
      </c>
      <c r="E7" s="82">
        <v>0</v>
      </c>
      <c r="F7" s="83">
        <f t="shared" si="1"/>
        <v>0</v>
      </c>
      <c r="G7" s="82">
        <v>0</v>
      </c>
      <c r="H7" s="83">
        <f t="shared" si="2"/>
        <v>0</v>
      </c>
      <c r="I7" s="89">
        <v>0</v>
      </c>
      <c r="J7" s="83">
        <f t="shared" si="3"/>
        <v>0</v>
      </c>
      <c r="K7" s="71">
        <f t="shared" si="4"/>
        <v>0</v>
      </c>
      <c r="L7" s="38">
        <v>30</v>
      </c>
      <c r="M7" s="38" t="str">
        <f t="shared" si="5"/>
        <v>720:00:00</v>
      </c>
      <c r="N7" s="39">
        <f t="shared" si="6"/>
        <v>1</v>
      </c>
    </row>
    <row r="8" spans="1:14" ht="15.75">
      <c r="A8" s="37" t="s">
        <v>9</v>
      </c>
      <c r="B8" s="60" t="s">
        <v>69</v>
      </c>
      <c r="C8" s="106">
        <v>0.1</v>
      </c>
      <c r="D8" s="87">
        <f t="shared" si="0"/>
        <v>0.0033333333333333335</v>
      </c>
      <c r="E8" s="106">
        <v>0.05555555555555555</v>
      </c>
      <c r="F8" s="83">
        <f t="shared" si="1"/>
        <v>0.0018518518518518517</v>
      </c>
      <c r="G8" s="106">
        <v>0.02013888888888889</v>
      </c>
      <c r="H8" s="83">
        <f t="shared" si="2"/>
        <v>0.0006712962962962964</v>
      </c>
      <c r="I8" s="89">
        <v>0</v>
      </c>
      <c r="J8" s="83">
        <f t="shared" si="3"/>
        <v>0</v>
      </c>
      <c r="K8" s="71">
        <f t="shared" si="4"/>
        <v>0.17569444444444446</v>
      </c>
      <c r="L8" s="38">
        <v>30</v>
      </c>
      <c r="M8" s="38" t="str">
        <f t="shared" si="5"/>
        <v>715:47:00</v>
      </c>
      <c r="N8" s="39">
        <f t="shared" si="6"/>
        <v>0.9941435185185185</v>
      </c>
    </row>
    <row r="9" spans="1:14" ht="15.75">
      <c r="A9" s="37" t="s">
        <v>11</v>
      </c>
      <c r="B9" s="60" t="s">
        <v>70</v>
      </c>
      <c r="C9" s="106">
        <v>0.041666666666666664</v>
      </c>
      <c r="D9" s="87">
        <f t="shared" si="0"/>
        <v>0.0013888888888888887</v>
      </c>
      <c r="E9" s="82">
        <v>0</v>
      </c>
      <c r="F9" s="83">
        <f t="shared" si="1"/>
        <v>0</v>
      </c>
      <c r="G9" s="106">
        <v>0.3819444444444444</v>
      </c>
      <c r="H9" s="83">
        <f t="shared" si="2"/>
        <v>0.01273148148148148</v>
      </c>
      <c r="I9" s="89">
        <v>0</v>
      </c>
      <c r="J9" s="83">
        <f t="shared" si="3"/>
        <v>0</v>
      </c>
      <c r="K9" s="71">
        <f t="shared" si="4"/>
        <v>0.4236111111111111</v>
      </c>
      <c r="L9" s="38">
        <v>30</v>
      </c>
      <c r="M9" s="38" t="str">
        <f t="shared" si="5"/>
        <v>709:50:00</v>
      </c>
      <c r="N9" s="39">
        <f t="shared" si="6"/>
        <v>0.9858796296296296</v>
      </c>
    </row>
    <row r="10" spans="1:14" ht="15.75">
      <c r="A10" s="37" t="s">
        <v>13</v>
      </c>
      <c r="B10" s="60" t="s">
        <v>71</v>
      </c>
      <c r="C10" s="82">
        <v>0</v>
      </c>
      <c r="D10" s="87">
        <f t="shared" si="0"/>
        <v>0</v>
      </c>
      <c r="E10" s="82">
        <v>0</v>
      </c>
      <c r="F10" s="83">
        <f t="shared" si="1"/>
        <v>0</v>
      </c>
      <c r="G10" s="82">
        <v>0</v>
      </c>
      <c r="H10" s="83">
        <f t="shared" si="2"/>
        <v>0</v>
      </c>
      <c r="I10" s="89">
        <v>0</v>
      </c>
      <c r="J10" s="83">
        <f t="shared" si="3"/>
        <v>0</v>
      </c>
      <c r="K10" s="71">
        <f t="shared" si="4"/>
        <v>0</v>
      </c>
      <c r="L10" s="38">
        <v>30</v>
      </c>
      <c r="M10" s="38" t="str">
        <f t="shared" si="5"/>
        <v>720:00:00</v>
      </c>
      <c r="N10" s="39">
        <f t="shared" si="6"/>
        <v>1</v>
      </c>
    </row>
    <row r="11" spans="1:14" ht="15.75">
      <c r="A11" s="37" t="s">
        <v>15</v>
      </c>
      <c r="B11" s="60" t="s">
        <v>101</v>
      </c>
      <c r="C11" s="82">
        <v>0</v>
      </c>
      <c r="D11" s="87">
        <f t="shared" si="0"/>
        <v>0</v>
      </c>
      <c r="E11" s="82">
        <v>0</v>
      </c>
      <c r="F11" s="83">
        <f t="shared" si="1"/>
        <v>0</v>
      </c>
      <c r="G11" s="82">
        <v>0</v>
      </c>
      <c r="H11" s="83">
        <f t="shared" si="2"/>
        <v>0</v>
      </c>
      <c r="I11" s="89">
        <v>0</v>
      </c>
      <c r="J11" s="83">
        <f t="shared" si="3"/>
        <v>0</v>
      </c>
      <c r="K11" s="71">
        <f t="shared" si="4"/>
        <v>0</v>
      </c>
      <c r="L11" s="38">
        <v>30</v>
      </c>
      <c r="M11" s="38" t="str">
        <f t="shared" si="5"/>
        <v>720:00:00</v>
      </c>
      <c r="N11" s="39">
        <f t="shared" si="6"/>
        <v>1</v>
      </c>
    </row>
    <row r="12" spans="1:14" ht="15.75">
      <c r="A12" s="37" t="s">
        <v>17</v>
      </c>
      <c r="B12" s="60" t="s">
        <v>102</v>
      </c>
      <c r="C12" s="106">
        <v>0.05277777777777778</v>
      </c>
      <c r="D12" s="87">
        <f t="shared" si="0"/>
        <v>0.0017592592592592592</v>
      </c>
      <c r="E12" s="82">
        <v>0</v>
      </c>
      <c r="F12" s="83">
        <f t="shared" si="1"/>
        <v>0</v>
      </c>
      <c r="G12" s="82">
        <v>0</v>
      </c>
      <c r="H12" s="83">
        <f t="shared" si="2"/>
        <v>0</v>
      </c>
      <c r="I12" s="89">
        <v>0</v>
      </c>
      <c r="J12" s="83">
        <f t="shared" si="3"/>
        <v>0</v>
      </c>
      <c r="K12" s="71">
        <f t="shared" si="4"/>
        <v>0.05277777777777778</v>
      </c>
      <c r="L12" s="38">
        <v>30</v>
      </c>
      <c r="M12" s="38" t="str">
        <f t="shared" si="5"/>
        <v>718:44:00</v>
      </c>
      <c r="N12" s="39">
        <f t="shared" si="6"/>
        <v>0.9982407407407408</v>
      </c>
    </row>
    <row r="13" spans="1:14" ht="15.75">
      <c r="A13" s="37" t="s">
        <v>50</v>
      </c>
      <c r="B13" s="60" t="s">
        <v>72</v>
      </c>
      <c r="C13" s="106">
        <v>0.20833333333333334</v>
      </c>
      <c r="D13" s="87">
        <f t="shared" si="0"/>
        <v>0.006944444444444445</v>
      </c>
      <c r="E13" s="82">
        <v>0</v>
      </c>
      <c r="F13" s="83">
        <f t="shared" si="1"/>
        <v>0</v>
      </c>
      <c r="G13" s="106">
        <v>0.4652777777777778</v>
      </c>
      <c r="H13" s="83">
        <f t="shared" si="2"/>
        <v>0.015509259259259259</v>
      </c>
      <c r="I13" s="108">
        <v>0.041666666666666664</v>
      </c>
      <c r="J13" s="83">
        <f t="shared" si="3"/>
        <v>0.0013888888888888887</v>
      </c>
      <c r="K13" s="71">
        <f t="shared" si="4"/>
        <v>0.7152777777777778</v>
      </c>
      <c r="L13" s="38">
        <v>30</v>
      </c>
      <c r="M13" s="38" t="str">
        <f t="shared" si="5"/>
        <v>702:50:00</v>
      </c>
      <c r="N13" s="39">
        <f t="shared" si="6"/>
        <v>0.9761574074074075</v>
      </c>
    </row>
    <row r="14" spans="1:14" ht="15.75">
      <c r="A14" s="37" t="s">
        <v>51</v>
      </c>
      <c r="B14" s="60" t="s">
        <v>73</v>
      </c>
      <c r="C14" s="82">
        <v>0</v>
      </c>
      <c r="D14" s="87">
        <f t="shared" si="0"/>
        <v>0</v>
      </c>
      <c r="E14" s="106">
        <v>0.10416666666666666</v>
      </c>
      <c r="F14" s="83">
        <v>0</v>
      </c>
      <c r="G14" s="106">
        <v>0.07291666666666666</v>
      </c>
      <c r="H14" s="83">
        <f t="shared" si="2"/>
        <v>0.002430555555555555</v>
      </c>
      <c r="I14" s="108">
        <v>0.19791666666666666</v>
      </c>
      <c r="J14" s="83">
        <f t="shared" si="3"/>
        <v>0.006597222222222222</v>
      </c>
      <c r="K14" s="71">
        <f t="shared" si="4"/>
        <v>0.375</v>
      </c>
      <c r="L14" s="38">
        <v>30</v>
      </c>
      <c r="M14" s="38" t="str">
        <f t="shared" si="5"/>
        <v>711:00:00</v>
      </c>
      <c r="N14" s="39">
        <f t="shared" si="6"/>
        <v>0.9875</v>
      </c>
    </row>
    <row r="15" spans="1:14" ht="15.75">
      <c r="A15" s="37" t="s">
        <v>21</v>
      </c>
      <c r="B15" s="60" t="s">
        <v>74</v>
      </c>
      <c r="C15" s="106">
        <v>0.3506944444444445</v>
      </c>
      <c r="D15" s="87">
        <f t="shared" si="0"/>
        <v>0.011689814814814816</v>
      </c>
      <c r="E15" s="106">
        <v>0.0375</v>
      </c>
      <c r="F15" s="83">
        <f t="shared" si="1"/>
        <v>0.00125</v>
      </c>
      <c r="G15" s="106">
        <v>0.21319444444444444</v>
      </c>
      <c r="H15" s="83">
        <f t="shared" si="2"/>
        <v>0.007106481481481481</v>
      </c>
      <c r="I15" s="108">
        <v>0.3194444444444444</v>
      </c>
      <c r="J15" s="83">
        <f t="shared" si="3"/>
        <v>0.010648148148148148</v>
      </c>
      <c r="K15" s="71">
        <f t="shared" si="4"/>
        <v>0.9208333333333333</v>
      </c>
      <c r="L15" s="38">
        <v>30</v>
      </c>
      <c r="M15" s="38" t="str">
        <f t="shared" si="5"/>
        <v>697:54:00</v>
      </c>
      <c r="N15" s="39">
        <f t="shared" si="6"/>
        <v>0.9693055555555555</v>
      </c>
    </row>
    <row r="16" spans="1:14" ht="15.75">
      <c r="A16" s="37" t="s">
        <v>23</v>
      </c>
      <c r="B16" s="60" t="s">
        <v>75</v>
      </c>
      <c r="C16" s="82">
        <v>2.229861111111111</v>
      </c>
      <c r="D16" s="87">
        <f t="shared" si="0"/>
        <v>0.0743287037037037</v>
      </c>
      <c r="E16" s="82">
        <v>0</v>
      </c>
      <c r="F16" s="83">
        <f t="shared" si="1"/>
        <v>0</v>
      </c>
      <c r="G16" s="82">
        <v>1.863888888888889</v>
      </c>
      <c r="H16" s="83">
        <f t="shared" si="2"/>
        <v>0.06212962962962963</v>
      </c>
      <c r="I16" s="108">
        <v>0.10486111111111111</v>
      </c>
      <c r="J16" s="83">
        <f t="shared" si="3"/>
        <v>0.0034953703703703705</v>
      </c>
      <c r="K16" s="71">
        <f t="shared" si="4"/>
        <v>4.198611111111111</v>
      </c>
      <c r="L16" s="38">
        <v>30</v>
      </c>
      <c r="M16" s="38" t="str">
        <f t="shared" si="5"/>
        <v>619:14:00</v>
      </c>
      <c r="N16" s="39">
        <f t="shared" si="6"/>
        <v>0.8600462962962964</v>
      </c>
    </row>
    <row r="17" spans="1:14" ht="15.75">
      <c r="A17" s="37" t="s">
        <v>25</v>
      </c>
      <c r="B17" s="60" t="s">
        <v>76</v>
      </c>
      <c r="C17" s="106">
        <v>0.08333333333333333</v>
      </c>
      <c r="D17" s="87">
        <f t="shared" si="0"/>
        <v>0.0027777777777777775</v>
      </c>
      <c r="E17" s="82">
        <v>0</v>
      </c>
      <c r="F17" s="83">
        <f t="shared" si="1"/>
        <v>0</v>
      </c>
      <c r="G17" s="106">
        <v>0.34930555555555554</v>
      </c>
      <c r="H17" s="83">
        <f t="shared" si="2"/>
        <v>0.011643518518518518</v>
      </c>
      <c r="I17" s="108">
        <v>0.3576388888888889</v>
      </c>
      <c r="J17" s="83">
        <f t="shared" si="3"/>
        <v>0.011921296296296296</v>
      </c>
      <c r="K17" s="71">
        <f t="shared" si="4"/>
        <v>0.7902777777777777</v>
      </c>
      <c r="L17" s="38">
        <v>30</v>
      </c>
      <c r="M17" s="38" t="str">
        <f t="shared" si="5"/>
        <v>701:02:00</v>
      </c>
      <c r="N17" s="39">
        <f t="shared" si="6"/>
        <v>0.9736574074074074</v>
      </c>
    </row>
    <row r="18" spans="1:14" ht="15.75">
      <c r="A18" s="37" t="s">
        <v>27</v>
      </c>
      <c r="B18" s="60" t="s">
        <v>77</v>
      </c>
      <c r="C18" s="82">
        <v>0</v>
      </c>
      <c r="D18" s="87">
        <f t="shared" si="0"/>
        <v>0</v>
      </c>
      <c r="E18" s="82">
        <v>0</v>
      </c>
      <c r="F18" s="83">
        <f t="shared" si="1"/>
        <v>0</v>
      </c>
      <c r="G18" s="82">
        <v>0</v>
      </c>
      <c r="H18" s="83">
        <f t="shared" si="2"/>
        <v>0</v>
      </c>
      <c r="I18" s="89">
        <v>0</v>
      </c>
      <c r="J18" s="83">
        <f t="shared" si="3"/>
        <v>0</v>
      </c>
      <c r="K18" s="71">
        <f t="shared" si="4"/>
        <v>0</v>
      </c>
      <c r="L18" s="38">
        <v>30</v>
      </c>
      <c r="M18" s="38" t="str">
        <f t="shared" si="5"/>
        <v>720:00:00</v>
      </c>
      <c r="N18" s="39">
        <f t="shared" si="6"/>
        <v>1</v>
      </c>
    </row>
    <row r="19" spans="1:14" ht="15.75">
      <c r="A19" s="37" t="s">
        <v>30</v>
      </c>
      <c r="B19" s="60" t="s">
        <v>103</v>
      </c>
      <c r="C19" s="106">
        <v>0.36666666666666664</v>
      </c>
      <c r="D19" s="87">
        <f t="shared" si="0"/>
        <v>0.012222222222222221</v>
      </c>
      <c r="E19" s="82">
        <v>0</v>
      </c>
      <c r="F19" s="83">
        <f t="shared" si="1"/>
        <v>0</v>
      </c>
      <c r="G19" s="106">
        <v>0.9527777777777777</v>
      </c>
      <c r="H19" s="83">
        <f t="shared" si="2"/>
        <v>0.03175925925925926</v>
      </c>
      <c r="I19" s="108">
        <v>0.041666666666666664</v>
      </c>
      <c r="J19" s="83">
        <f t="shared" si="3"/>
        <v>0.0013888888888888887</v>
      </c>
      <c r="K19" s="71">
        <f t="shared" si="4"/>
        <v>1.3611111111111112</v>
      </c>
      <c r="L19" s="38">
        <v>30</v>
      </c>
      <c r="M19" s="38" t="str">
        <f t="shared" si="5"/>
        <v>687:20:00</v>
      </c>
      <c r="N19" s="39">
        <f t="shared" si="6"/>
        <v>0.9546296296296296</v>
      </c>
    </row>
    <row r="20" spans="1:14" ht="15.75">
      <c r="A20" s="37" t="s">
        <v>32</v>
      </c>
      <c r="B20" s="60" t="s">
        <v>78</v>
      </c>
      <c r="C20" s="82">
        <v>0</v>
      </c>
      <c r="D20" s="87">
        <f t="shared" si="0"/>
        <v>0</v>
      </c>
      <c r="E20" s="82">
        <v>0</v>
      </c>
      <c r="F20" s="83">
        <f t="shared" si="1"/>
        <v>0</v>
      </c>
      <c r="G20" s="82">
        <v>0</v>
      </c>
      <c r="H20" s="83">
        <f t="shared" si="2"/>
        <v>0</v>
      </c>
      <c r="I20" s="89">
        <v>1.625</v>
      </c>
      <c r="J20" s="83">
        <f t="shared" si="3"/>
        <v>0.05416666666666667</v>
      </c>
      <c r="K20" s="71">
        <f t="shared" si="4"/>
        <v>1.625</v>
      </c>
      <c r="L20" s="38">
        <v>30</v>
      </c>
      <c r="M20" s="38" t="str">
        <f t="shared" si="5"/>
        <v>681:00:00</v>
      </c>
      <c r="N20" s="39">
        <f t="shared" si="6"/>
        <v>0.9458333333333333</v>
      </c>
    </row>
    <row r="21" spans="1:14" ht="15.75">
      <c r="A21" s="37" t="s">
        <v>34</v>
      </c>
      <c r="B21" s="60" t="s">
        <v>79</v>
      </c>
      <c r="C21" s="106">
        <v>0.19374999999999998</v>
      </c>
      <c r="D21" s="87">
        <f t="shared" si="0"/>
        <v>0.006458333333333332</v>
      </c>
      <c r="E21" s="106">
        <v>0.19791666666666666</v>
      </c>
      <c r="F21" s="83">
        <f t="shared" si="1"/>
        <v>0.006597222222222222</v>
      </c>
      <c r="G21" s="106">
        <v>0.041666666666666664</v>
      </c>
      <c r="H21" s="83">
        <f t="shared" si="2"/>
        <v>0.0013888888888888887</v>
      </c>
      <c r="I21" s="108">
        <v>0.04861111111111111</v>
      </c>
      <c r="J21" s="83">
        <f t="shared" si="3"/>
        <v>0.0016203703703703703</v>
      </c>
      <c r="K21" s="71">
        <f>SUM(C21+E21+G21+I21)</f>
        <v>0.4819444444444444</v>
      </c>
      <c r="L21" s="38">
        <v>30</v>
      </c>
      <c r="M21" s="38" t="str">
        <f t="shared" si="5"/>
        <v>708:26:00</v>
      </c>
      <c r="N21" s="39">
        <f t="shared" si="6"/>
        <v>0.9839351851851851</v>
      </c>
    </row>
    <row r="22" spans="1:14" ht="15.75">
      <c r="A22" s="37" t="s">
        <v>36</v>
      </c>
      <c r="B22" s="60" t="s">
        <v>80</v>
      </c>
      <c r="C22" s="82">
        <v>0</v>
      </c>
      <c r="D22" s="87">
        <f t="shared" si="0"/>
        <v>0</v>
      </c>
      <c r="E22" s="82">
        <v>0</v>
      </c>
      <c r="F22" s="83">
        <f t="shared" si="1"/>
        <v>0</v>
      </c>
      <c r="G22" s="106">
        <v>0.014583333333333332</v>
      </c>
      <c r="H22" s="83">
        <f t="shared" si="2"/>
        <v>0.00048611111111111104</v>
      </c>
      <c r="I22" s="89">
        <v>0</v>
      </c>
      <c r="J22" s="83">
        <f t="shared" si="3"/>
        <v>0</v>
      </c>
      <c r="K22" s="71">
        <f t="shared" si="4"/>
        <v>0.014583333333333332</v>
      </c>
      <c r="L22" s="38">
        <v>30</v>
      </c>
      <c r="M22" s="38" t="str">
        <f t="shared" si="5"/>
        <v>719:39:00</v>
      </c>
      <c r="N22" s="39">
        <f t="shared" si="6"/>
        <v>0.9995138888888888</v>
      </c>
    </row>
    <row r="23" spans="1:14" ht="15.75">
      <c r="A23" s="37" t="s">
        <v>38</v>
      </c>
      <c r="B23" s="60" t="s">
        <v>81</v>
      </c>
      <c r="C23" s="106">
        <v>0.09375</v>
      </c>
      <c r="D23" s="87">
        <f t="shared" si="0"/>
        <v>0.003125</v>
      </c>
      <c r="E23" s="82">
        <v>0</v>
      </c>
      <c r="F23" s="83">
        <f t="shared" si="1"/>
        <v>0</v>
      </c>
      <c r="G23" s="106">
        <v>0.2625</v>
      </c>
      <c r="H23" s="83">
        <f t="shared" si="2"/>
        <v>0.00875</v>
      </c>
      <c r="I23" s="89">
        <v>1.0319444444444443</v>
      </c>
      <c r="J23" s="83">
        <f t="shared" si="3"/>
        <v>0.03439814814814814</v>
      </c>
      <c r="K23" s="71">
        <f t="shared" si="4"/>
        <v>1.3881944444444443</v>
      </c>
      <c r="L23" s="38">
        <v>30</v>
      </c>
      <c r="M23" s="38" t="str">
        <f t="shared" si="5"/>
        <v>686:41:00</v>
      </c>
      <c r="N23" s="39">
        <f t="shared" si="6"/>
        <v>0.9537268518518517</v>
      </c>
    </row>
    <row r="24" spans="1:14" ht="16.5" thickBot="1">
      <c r="A24" s="72" t="s">
        <v>40</v>
      </c>
      <c r="B24" s="73" t="s">
        <v>82</v>
      </c>
      <c r="C24" s="84">
        <v>0</v>
      </c>
      <c r="D24" s="88">
        <f t="shared" si="0"/>
        <v>0</v>
      </c>
      <c r="E24" s="84">
        <v>0</v>
      </c>
      <c r="F24" s="85">
        <f t="shared" si="1"/>
        <v>0</v>
      </c>
      <c r="G24" s="84">
        <v>0</v>
      </c>
      <c r="H24" s="85">
        <f t="shared" si="2"/>
        <v>0</v>
      </c>
      <c r="I24" s="109">
        <v>0</v>
      </c>
      <c r="J24" s="85">
        <f t="shared" si="3"/>
        <v>0</v>
      </c>
      <c r="K24" s="104">
        <f t="shared" si="4"/>
        <v>0</v>
      </c>
      <c r="L24" s="74">
        <v>30</v>
      </c>
      <c r="M24" s="74" t="str">
        <f t="shared" si="5"/>
        <v>720:00:00</v>
      </c>
      <c r="N24" s="75">
        <f t="shared" si="6"/>
        <v>1</v>
      </c>
    </row>
    <row r="25" spans="1:14" ht="16.5" thickBot="1">
      <c r="A25" s="76" t="s">
        <v>42</v>
      </c>
      <c r="B25" s="77"/>
      <c r="C25" s="101">
        <f>SUM(C3:C24)</f>
        <v>3.974305555555556</v>
      </c>
      <c r="D25" s="102">
        <f t="shared" si="0"/>
        <v>0.006021675084175085</v>
      </c>
      <c r="E25" s="101">
        <f>SUM(E3:E24)</f>
        <v>1.924305555555556</v>
      </c>
      <c r="F25" s="102">
        <f t="shared" si="1"/>
        <v>0.0029156144781144785</v>
      </c>
      <c r="G25" s="69">
        <v>0</v>
      </c>
      <c r="H25" s="102">
        <f t="shared" si="2"/>
        <v>0</v>
      </c>
      <c r="I25" s="103">
        <f>SUM(I3:I24)</f>
        <v>4.879861111111111</v>
      </c>
      <c r="J25" s="102">
        <f t="shared" si="3"/>
        <v>0.007393728956228957</v>
      </c>
      <c r="K25" s="78">
        <f>SUM(K3:K24)</f>
        <v>16.09444444444444</v>
      </c>
      <c r="L25" s="78">
        <f>SUM(L3:L24)</f>
        <v>660</v>
      </c>
      <c r="M25" s="78">
        <f>SUM(L25-K25)</f>
        <v>643.9055555555556</v>
      </c>
      <c r="N25" s="79">
        <f t="shared" si="6"/>
        <v>0.9756144781144781</v>
      </c>
    </row>
    <row r="31" spans="1:14" ht="15.75">
      <c r="A31" s="37" t="s">
        <v>27</v>
      </c>
      <c r="B31" s="60" t="s">
        <v>84</v>
      </c>
      <c r="C31" s="92">
        <v>5.113194444444444</v>
      </c>
      <c r="D31" s="29">
        <f>SUM(C31/L31)</f>
        <v>0.1704398148148148</v>
      </c>
      <c r="E31" s="92">
        <v>0.6875</v>
      </c>
      <c r="F31" s="29">
        <f>SUM(E31/L31)</f>
        <v>0.022916666666666665</v>
      </c>
      <c r="G31" s="31">
        <v>0</v>
      </c>
      <c r="H31" s="29">
        <f>SUM(G31/L31)</f>
        <v>0</v>
      </c>
      <c r="I31" s="31">
        <v>0</v>
      </c>
      <c r="J31" s="29">
        <f>SUM(I31/L31)</f>
        <v>0</v>
      </c>
      <c r="K31" s="38">
        <f>SUM(C31+E31+G31+I31)</f>
        <v>5.800694444444444</v>
      </c>
      <c r="L31" s="38">
        <v>30</v>
      </c>
      <c r="M31" s="38" t="str">
        <f>TEXT(L31-K31,"[H]:MM:SS")</f>
        <v>580:47:00</v>
      </c>
      <c r="N31" s="39">
        <f>SUM(M31/L31)</f>
        <v>0.8066435185185185</v>
      </c>
    </row>
  </sheetData>
  <sheetProtection/>
  <mergeCells count="6">
    <mergeCell ref="A1:B2"/>
    <mergeCell ref="K1:K2"/>
    <mergeCell ref="C1:D1"/>
    <mergeCell ref="E1:F1"/>
    <mergeCell ref="G1:H1"/>
    <mergeCell ref="I1:J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37" sqref="M37"/>
    </sheetView>
  </sheetViews>
  <sheetFormatPr defaultColWidth="9.140625" defaultRowHeight="12.75"/>
  <cols>
    <col min="1" max="1" width="20.7109375" style="0" customWidth="1"/>
    <col min="2" max="2" width="8.7109375" style="0" customWidth="1"/>
    <col min="3" max="3" width="11.7109375" style="0" customWidth="1"/>
    <col min="4" max="4" width="10.7109375" style="0" customWidth="1"/>
    <col min="5" max="5" width="11.421875" style="0" bestFit="1" customWidth="1"/>
    <col min="6" max="6" width="10.7109375" style="0" customWidth="1"/>
    <col min="7" max="7" width="13.421875" style="0" customWidth="1"/>
    <col min="8" max="8" width="10.7109375" style="0" customWidth="1"/>
    <col min="9" max="9" width="12.28125" style="0" customWidth="1"/>
    <col min="10" max="10" width="10.7109375" style="0" customWidth="1"/>
    <col min="11" max="11" width="17.7109375" style="0" customWidth="1"/>
    <col min="12" max="12" width="14.421875" style="0" customWidth="1"/>
    <col min="13" max="13" width="16.00390625" style="0" customWidth="1"/>
    <col min="14" max="14" width="12.7109375" style="0" customWidth="1"/>
  </cols>
  <sheetData>
    <row r="1" spans="1:14" ht="49.5" customHeight="1">
      <c r="A1" s="142" t="s">
        <v>88</v>
      </c>
      <c r="B1" s="143"/>
      <c r="C1" s="141" t="s">
        <v>46</v>
      </c>
      <c r="D1" s="141"/>
      <c r="E1" s="141" t="s">
        <v>45</v>
      </c>
      <c r="F1" s="141"/>
      <c r="G1" s="141" t="s">
        <v>44</v>
      </c>
      <c r="H1" s="141"/>
      <c r="I1" s="141" t="s">
        <v>43</v>
      </c>
      <c r="J1" s="141"/>
      <c r="K1" s="141" t="s">
        <v>52</v>
      </c>
      <c r="L1" s="32"/>
      <c r="M1" s="32" t="s">
        <v>53</v>
      </c>
      <c r="N1" s="33"/>
    </row>
    <row r="2" spans="1:14" ht="33" customHeight="1" thickBot="1">
      <c r="A2" s="143"/>
      <c r="B2" s="143"/>
      <c r="C2" s="55" t="s">
        <v>47</v>
      </c>
      <c r="D2" s="55" t="s">
        <v>48</v>
      </c>
      <c r="E2" s="55" t="s">
        <v>47</v>
      </c>
      <c r="F2" s="55" t="s">
        <v>48</v>
      </c>
      <c r="G2" s="55" t="s">
        <v>47</v>
      </c>
      <c r="H2" s="55" t="s">
        <v>48</v>
      </c>
      <c r="I2" s="55" t="s">
        <v>47</v>
      </c>
      <c r="J2" s="55" t="s">
        <v>48</v>
      </c>
      <c r="K2" s="141"/>
      <c r="L2" s="35"/>
      <c r="M2" s="32"/>
      <c r="N2" s="36"/>
    </row>
    <row r="3" spans="1:14" ht="15.75">
      <c r="A3" s="37" t="s">
        <v>0</v>
      </c>
      <c r="B3" s="60" t="s">
        <v>67</v>
      </c>
      <c r="C3" s="110">
        <v>0.21041666666666667</v>
      </c>
      <c r="D3" s="86">
        <f aca="true" t="shared" si="0" ref="D3:D25">SUM(C3/L3)</f>
        <v>0.00678763440860215</v>
      </c>
      <c r="E3" s="110">
        <v>4.465972222222222</v>
      </c>
      <c r="F3" s="81">
        <f aca="true" t="shared" si="1" ref="F3:F25">SUM(E3/L3)</f>
        <v>0.14406362007168458</v>
      </c>
      <c r="G3" s="114">
        <v>0.6180555555555555</v>
      </c>
      <c r="H3" s="81">
        <f aca="true" t="shared" si="2" ref="H3:H25">SUM(G3/L3)</f>
        <v>0.01993727598566308</v>
      </c>
      <c r="I3" s="107">
        <v>0.44583333333333336</v>
      </c>
      <c r="J3" s="111">
        <f>SUM(I3/L3)</f>
        <v>0.014381720430107528</v>
      </c>
      <c r="K3" s="71">
        <f>SUM(C3+E3+G3+I3)</f>
        <v>5.740277777777777</v>
      </c>
      <c r="L3" s="38">
        <v>31</v>
      </c>
      <c r="M3" s="38" t="str">
        <f aca="true" t="shared" si="3" ref="M3:M24">TEXT(L3-K3,"[H]:MM:SS")</f>
        <v>606:14:00</v>
      </c>
      <c r="N3" s="39">
        <f aca="true" t="shared" si="4" ref="N3:N25">SUM(M3/L3)</f>
        <v>0.8148297491039427</v>
      </c>
    </row>
    <row r="4" spans="1:14" ht="15.75">
      <c r="A4" s="37" t="s">
        <v>2</v>
      </c>
      <c r="B4" s="60" t="s">
        <v>98</v>
      </c>
      <c r="C4" s="82">
        <v>0</v>
      </c>
      <c r="D4" s="87">
        <f t="shared" si="0"/>
        <v>0</v>
      </c>
      <c r="E4" s="82">
        <v>0</v>
      </c>
      <c r="F4" s="83">
        <f t="shared" si="1"/>
        <v>0</v>
      </c>
      <c r="G4" s="82">
        <v>0</v>
      </c>
      <c r="H4" s="83">
        <f t="shared" si="2"/>
        <v>0</v>
      </c>
      <c r="I4" s="108">
        <v>0.10416666666666667</v>
      </c>
      <c r="J4" s="112">
        <f aca="true" t="shared" si="5" ref="J4:J24">SUM(I4/L4)</f>
        <v>0.003360215053763441</v>
      </c>
      <c r="K4" s="71">
        <f aca="true" t="shared" si="6" ref="K4:K25">SUM(C4+E4+G4+I4)</f>
        <v>0.10416666666666667</v>
      </c>
      <c r="L4" s="38">
        <v>31</v>
      </c>
      <c r="M4" s="38" t="str">
        <f t="shared" si="3"/>
        <v>741:30:00</v>
      </c>
      <c r="N4" s="39">
        <f t="shared" si="4"/>
        <v>0.9966397849462365</v>
      </c>
    </row>
    <row r="5" spans="1:14" ht="15.75">
      <c r="A5" s="37" t="s">
        <v>49</v>
      </c>
      <c r="B5" s="60" t="s">
        <v>68</v>
      </c>
      <c r="C5" s="106">
        <v>0.2423611111111111</v>
      </c>
      <c r="D5" s="87">
        <f t="shared" si="0"/>
        <v>0.007818100358422939</v>
      </c>
      <c r="E5" s="82">
        <v>0</v>
      </c>
      <c r="F5" s="83">
        <f t="shared" si="1"/>
        <v>0</v>
      </c>
      <c r="G5" s="115">
        <v>0.08333333333333333</v>
      </c>
      <c r="H5" s="83">
        <f t="shared" si="2"/>
        <v>0.0026881720430107525</v>
      </c>
      <c r="I5" s="89">
        <v>0</v>
      </c>
      <c r="J5" s="112">
        <f t="shared" si="5"/>
        <v>0</v>
      </c>
      <c r="K5" s="71">
        <f t="shared" si="6"/>
        <v>0.32569444444444445</v>
      </c>
      <c r="L5" s="38">
        <v>31</v>
      </c>
      <c r="M5" s="38" t="str">
        <f t="shared" si="3"/>
        <v>736:11:00</v>
      </c>
      <c r="N5" s="39">
        <f t="shared" si="4"/>
        <v>0.9894937275985662</v>
      </c>
    </row>
    <row r="6" spans="1:14" ht="15.75">
      <c r="A6" s="37" t="s">
        <v>5</v>
      </c>
      <c r="B6" s="60" t="s">
        <v>99</v>
      </c>
      <c r="C6" s="106">
        <v>0.125</v>
      </c>
      <c r="D6" s="87">
        <f t="shared" si="0"/>
        <v>0.004032258064516129</v>
      </c>
      <c r="E6" s="82">
        <v>0</v>
      </c>
      <c r="F6" s="83">
        <f t="shared" si="1"/>
        <v>0</v>
      </c>
      <c r="G6" s="115">
        <v>0.382638888888889</v>
      </c>
      <c r="H6" s="83">
        <f t="shared" si="2"/>
        <v>0.01234318996415771</v>
      </c>
      <c r="I6" s="108">
        <v>0.08333333333333333</v>
      </c>
      <c r="J6" s="112">
        <f t="shared" si="5"/>
        <v>0.0026881720430107525</v>
      </c>
      <c r="K6" s="71">
        <f t="shared" si="6"/>
        <v>0.5909722222222223</v>
      </c>
      <c r="L6" s="38">
        <v>31</v>
      </c>
      <c r="M6" s="38" t="str">
        <f t="shared" si="3"/>
        <v>729:49:00</v>
      </c>
      <c r="N6" s="39">
        <f t="shared" si="4"/>
        <v>0.9809363799283155</v>
      </c>
    </row>
    <row r="7" spans="1:14" ht="15.75">
      <c r="A7" s="37" t="s">
        <v>7</v>
      </c>
      <c r="B7" s="60" t="s">
        <v>100</v>
      </c>
      <c r="C7" s="82">
        <v>0</v>
      </c>
      <c r="D7" s="87">
        <f t="shared" si="0"/>
        <v>0</v>
      </c>
      <c r="E7" s="106">
        <v>0.05555555555555555</v>
      </c>
      <c r="F7" s="83">
        <f t="shared" si="1"/>
        <v>0.0017921146953405018</v>
      </c>
      <c r="G7" s="82">
        <v>0</v>
      </c>
      <c r="H7" s="83">
        <f t="shared" si="2"/>
        <v>0</v>
      </c>
      <c r="I7" s="108">
        <v>0.024999999999999998</v>
      </c>
      <c r="J7" s="112">
        <f t="shared" si="5"/>
        <v>0.0008064516129032257</v>
      </c>
      <c r="K7" s="71">
        <f t="shared" si="6"/>
        <v>0.08055555555555555</v>
      </c>
      <c r="L7" s="38">
        <v>31</v>
      </c>
      <c r="M7" s="38" t="str">
        <f t="shared" si="3"/>
        <v>742:04:00</v>
      </c>
      <c r="N7" s="39">
        <f t="shared" si="4"/>
        <v>0.9974014336917564</v>
      </c>
    </row>
    <row r="8" spans="1:14" ht="15.75">
      <c r="A8" s="37" t="s">
        <v>9</v>
      </c>
      <c r="B8" s="60" t="s">
        <v>69</v>
      </c>
      <c r="C8" s="106">
        <v>0.5520833333333333</v>
      </c>
      <c r="D8" s="87">
        <f t="shared" si="0"/>
        <v>0.017809139784946235</v>
      </c>
      <c r="E8" s="106">
        <v>0.03125</v>
      </c>
      <c r="F8" s="83">
        <f t="shared" si="1"/>
        <v>0.0010080645161290322</v>
      </c>
      <c r="G8" s="115">
        <v>0.20138888888888887</v>
      </c>
      <c r="H8" s="83">
        <f t="shared" si="2"/>
        <v>0.006496415770609319</v>
      </c>
      <c r="I8" s="89">
        <v>0</v>
      </c>
      <c r="J8" s="112">
        <f t="shared" si="5"/>
        <v>0</v>
      </c>
      <c r="K8" s="71">
        <f t="shared" si="6"/>
        <v>0.7847222222222221</v>
      </c>
      <c r="L8" s="38">
        <v>31</v>
      </c>
      <c r="M8" s="38" t="str">
        <f t="shared" si="3"/>
        <v>725:10:00</v>
      </c>
      <c r="N8" s="39">
        <f t="shared" si="4"/>
        <v>0.9746863799283153</v>
      </c>
    </row>
    <row r="9" spans="1:14" ht="15.75">
      <c r="A9" s="37" t="s">
        <v>11</v>
      </c>
      <c r="B9" s="60" t="s">
        <v>70</v>
      </c>
      <c r="C9" s="106">
        <v>0.07291666666666667</v>
      </c>
      <c r="D9" s="87">
        <f t="shared" si="0"/>
        <v>0.0023521505376344087</v>
      </c>
      <c r="E9" s="106">
        <v>0.9861111111111112</v>
      </c>
      <c r="F9" s="83">
        <f t="shared" si="1"/>
        <v>0.03181003584229391</v>
      </c>
      <c r="G9" s="115">
        <v>0.005555555555555556</v>
      </c>
      <c r="H9" s="83">
        <f t="shared" si="2"/>
        <v>0.00017921146953405018</v>
      </c>
      <c r="I9" s="89">
        <v>0</v>
      </c>
      <c r="J9" s="112">
        <f t="shared" si="5"/>
        <v>0</v>
      </c>
      <c r="K9" s="71">
        <f t="shared" si="6"/>
        <v>1.0645833333333334</v>
      </c>
      <c r="L9" s="38">
        <v>31</v>
      </c>
      <c r="M9" s="38" t="str">
        <f t="shared" si="3"/>
        <v>718:27:00</v>
      </c>
      <c r="N9" s="39">
        <f t="shared" si="4"/>
        <v>0.9656586021505377</v>
      </c>
    </row>
    <row r="10" spans="1:14" ht="15.75">
      <c r="A10" s="37" t="s">
        <v>13</v>
      </c>
      <c r="B10" s="60" t="s">
        <v>71</v>
      </c>
      <c r="C10" s="82">
        <v>0</v>
      </c>
      <c r="D10" s="87">
        <f t="shared" si="0"/>
        <v>0</v>
      </c>
      <c r="E10" s="82">
        <v>0</v>
      </c>
      <c r="F10" s="83">
        <f t="shared" si="1"/>
        <v>0</v>
      </c>
      <c r="G10" s="82">
        <v>0</v>
      </c>
      <c r="H10" s="83">
        <f t="shared" si="2"/>
        <v>0</v>
      </c>
      <c r="I10" s="89">
        <v>0</v>
      </c>
      <c r="J10" s="112">
        <f t="shared" si="5"/>
        <v>0</v>
      </c>
      <c r="K10" s="71">
        <f t="shared" si="6"/>
        <v>0</v>
      </c>
      <c r="L10" s="38">
        <v>31</v>
      </c>
      <c r="M10" s="38" t="str">
        <f t="shared" si="3"/>
        <v>744:00:00</v>
      </c>
      <c r="N10" s="39">
        <f t="shared" si="4"/>
        <v>1</v>
      </c>
    </row>
    <row r="11" spans="1:14" ht="15.75">
      <c r="A11" s="37" t="s">
        <v>15</v>
      </c>
      <c r="B11" s="60" t="s">
        <v>101</v>
      </c>
      <c r="C11" s="82">
        <v>0</v>
      </c>
      <c r="D11" s="87">
        <f t="shared" si="0"/>
        <v>0</v>
      </c>
      <c r="E11" s="82">
        <v>0</v>
      </c>
      <c r="F11" s="83">
        <f t="shared" si="1"/>
        <v>0</v>
      </c>
      <c r="G11" s="82">
        <v>0</v>
      </c>
      <c r="H11" s="83">
        <f t="shared" si="2"/>
        <v>0</v>
      </c>
      <c r="I11" s="89">
        <v>0</v>
      </c>
      <c r="J11" s="112">
        <f t="shared" si="5"/>
        <v>0</v>
      </c>
      <c r="K11" s="71">
        <f t="shared" si="6"/>
        <v>0</v>
      </c>
      <c r="L11" s="38">
        <v>31</v>
      </c>
      <c r="M11" s="38" t="str">
        <f t="shared" si="3"/>
        <v>744:00:00</v>
      </c>
      <c r="N11" s="39">
        <f t="shared" si="4"/>
        <v>1</v>
      </c>
    </row>
    <row r="12" spans="1:14" ht="15.75">
      <c r="A12" s="37" t="s">
        <v>17</v>
      </c>
      <c r="B12" s="60" t="s">
        <v>102</v>
      </c>
      <c r="C12" s="82">
        <v>0</v>
      </c>
      <c r="D12" s="87">
        <f t="shared" si="0"/>
        <v>0</v>
      </c>
      <c r="E12" s="82">
        <v>0</v>
      </c>
      <c r="F12" s="83">
        <f t="shared" si="1"/>
        <v>0</v>
      </c>
      <c r="G12" s="82">
        <v>0</v>
      </c>
      <c r="H12" s="83">
        <f t="shared" si="2"/>
        <v>0</v>
      </c>
      <c r="I12" s="89">
        <v>0</v>
      </c>
      <c r="J12" s="112">
        <f t="shared" si="5"/>
        <v>0</v>
      </c>
      <c r="K12" s="71">
        <f t="shared" si="6"/>
        <v>0</v>
      </c>
      <c r="L12" s="38">
        <v>31</v>
      </c>
      <c r="M12" s="38" t="str">
        <f t="shared" si="3"/>
        <v>744:00:00</v>
      </c>
      <c r="N12" s="39">
        <f t="shared" si="4"/>
        <v>1</v>
      </c>
    </row>
    <row r="13" spans="1:14" ht="15.75">
      <c r="A13" s="37" t="s">
        <v>50</v>
      </c>
      <c r="B13" s="60" t="s">
        <v>72</v>
      </c>
      <c r="C13" s="106">
        <v>0.08333333333333333</v>
      </c>
      <c r="D13" s="87">
        <f t="shared" si="0"/>
        <v>0.0026881720430107525</v>
      </c>
      <c r="E13" s="82">
        <v>0</v>
      </c>
      <c r="F13" s="83">
        <f t="shared" si="1"/>
        <v>0</v>
      </c>
      <c r="G13" s="115">
        <v>0.08194444444444444</v>
      </c>
      <c r="H13" s="83">
        <f t="shared" si="2"/>
        <v>0.00264336917562724</v>
      </c>
      <c r="I13" s="89">
        <v>0</v>
      </c>
      <c r="J13" s="112">
        <f t="shared" si="5"/>
        <v>0</v>
      </c>
      <c r="K13" s="71">
        <f t="shared" si="6"/>
        <v>0.16527777777777777</v>
      </c>
      <c r="L13" s="38">
        <v>31</v>
      </c>
      <c r="M13" s="38" t="str">
        <f t="shared" si="3"/>
        <v>740:02:00</v>
      </c>
      <c r="N13" s="39">
        <f t="shared" si="4"/>
        <v>0.994668458781362</v>
      </c>
    </row>
    <row r="14" spans="1:14" ht="15.75">
      <c r="A14" s="37" t="s">
        <v>51</v>
      </c>
      <c r="B14" s="60" t="s">
        <v>73</v>
      </c>
      <c r="C14" s="82">
        <v>0</v>
      </c>
      <c r="D14" s="87">
        <f t="shared" si="0"/>
        <v>0</v>
      </c>
      <c r="E14" s="106">
        <v>0.1875</v>
      </c>
      <c r="F14" s="83">
        <f t="shared" si="1"/>
        <v>0.006048387096774193</v>
      </c>
      <c r="G14" s="82">
        <v>0</v>
      </c>
      <c r="H14" s="83">
        <f t="shared" si="2"/>
        <v>0</v>
      </c>
      <c r="I14" s="108">
        <v>0.4409722222222222</v>
      </c>
      <c r="J14" s="112">
        <f t="shared" si="5"/>
        <v>0.014224910394265232</v>
      </c>
      <c r="K14" s="71">
        <f t="shared" si="6"/>
        <v>0.6284722222222222</v>
      </c>
      <c r="L14" s="38">
        <v>31</v>
      </c>
      <c r="M14" s="38" t="str">
        <f t="shared" si="3"/>
        <v>728:55:00</v>
      </c>
      <c r="N14" s="39">
        <f t="shared" si="4"/>
        <v>0.9797267025089604</v>
      </c>
    </row>
    <row r="15" spans="1:14" ht="15.75">
      <c r="A15" s="37" t="s">
        <v>21</v>
      </c>
      <c r="B15" s="60" t="s">
        <v>74</v>
      </c>
      <c r="C15" s="106">
        <v>0.10416666666666667</v>
      </c>
      <c r="D15" s="87">
        <f t="shared" si="0"/>
        <v>0.003360215053763441</v>
      </c>
      <c r="E15" s="106">
        <v>0.035416666666666666</v>
      </c>
      <c r="F15" s="83">
        <f t="shared" si="1"/>
        <v>0.00114247311827957</v>
      </c>
      <c r="G15" s="115">
        <v>0.24305555555555555</v>
      </c>
      <c r="H15" s="83">
        <f t="shared" si="2"/>
        <v>0.007840501792114695</v>
      </c>
      <c r="I15" s="89">
        <v>0</v>
      </c>
      <c r="J15" s="112">
        <f t="shared" si="5"/>
        <v>0</v>
      </c>
      <c r="K15" s="71">
        <f t="shared" si="6"/>
        <v>0.38263888888888886</v>
      </c>
      <c r="L15" s="38">
        <v>31</v>
      </c>
      <c r="M15" s="38" t="str">
        <f t="shared" si="3"/>
        <v>734:49:00</v>
      </c>
      <c r="N15" s="39">
        <f t="shared" si="4"/>
        <v>0.9876568100358424</v>
      </c>
    </row>
    <row r="16" spans="1:14" ht="15.75">
      <c r="A16" s="37" t="s">
        <v>23</v>
      </c>
      <c r="B16" s="60" t="s">
        <v>75</v>
      </c>
      <c r="C16" s="106">
        <v>2.3493055555555555</v>
      </c>
      <c r="D16" s="87">
        <f t="shared" si="0"/>
        <v>0.07578405017921147</v>
      </c>
      <c r="E16" s="82">
        <v>0</v>
      </c>
      <c r="F16" s="83">
        <f t="shared" si="1"/>
        <v>0</v>
      </c>
      <c r="G16" s="115">
        <v>2.428472222222222</v>
      </c>
      <c r="H16" s="83">
        <f t="shared" si="2"/>
        <v>0.07833781362007168</v>
      </c>
      <c r="I16" s="108">
        <v>0.04513888888888889</v>
      </c>
      <c r="J16" s="112">
        <f t="shared" si="5"/>
        <v>0.0014560931899641578</v>
      </c>
      <c r="K16" s="71">
        <f t="shared" si="6"/>
        <v>4.822916666666667</v>
      </c>
      <c r="L16" s="38">
        <v>31</v>
      </c>
      <c r="M16" s="38" t="str">
        <f t="shared" si="3"/>
        <v>628:15:00</v>
      </c>
      <c r="N16" s="39">
        <f t="shared" si="4"/>
        <v>0.8444220430107526</v>
      </c>
    </row>
    <row r="17" spans="1:14" ht="15.75">
      <c r="A17" s="37" t="s">
        <v>25</v>
      </c>
      <c r="B17" s="60" t="s">
        <v>76</v>
      </c>
      <c r="C17" s="106">
        <v>0.020833333333333332</v>
      </c>
      <c r="D17" s="87">
        <f t="shared" si="0"/>
        <v>0.0006720430107526881</v>
      </c>
      <c r="E17" s="82">
        <v>0</v>
      </c>
      <c r="F17" s="83">
        <f t="shared" si="1"/>
        <v>0</v>
      </c>
      <c r="G17" s="115">
        <v>0.18749999999999997</v>
      </c>
      <c r="H17" s="83">
        <f t="shared" si="2"/>
        <v>0.0060483870967741925</v>
      </c>
      <c r="I17" s="108">
        <v>2.397222222222222</v>
      </c>
      <c r="J17" s="112">
        <f t="shared" si="5"/>
        <v>0.07732974910394265</v>
      </c>
      <c r="K17" s="71">
        <f t="shared" si="6"/>
        <v>2.6055555555555556</v>
      </c>
      <c r="L17" s="38">
        <v>31</v>
      </c>
      <c r="M17" s="38" t="str">
        <f t="shared" si="3"/>
        <v>681:28:00</v>
      </c>
      <c r="N17" s="39">
        <f t="shared" si="4"/>
        <v>0.9159498207885305</v>
      </c>
    </row>
    <row r="18" spans="1:14" ht="15.75">
      <c r="A18" s="37" t="s">
        <v>27</v>
      </c>
      <c r="B18" s="60" t="s">
        <v>77</v>
      </c>
      <c r="C18" s="82">
        <v>0</v>
      </c>
      <c r="D18" s="87">
        <f t="shared" si="0"/>
        <v>0</v>
      </c>
      <c r="E18" s="106">
        <v>0.1840277777777778</v>
      </c>
      <c r="F18" s="83">
        <f t="shared" si="1"/>
        <v>0.005936379928315413</v>
      </c>
      <c r="G18" s="82">
        <v>0</v>
      </c>
      <c r="H18" s="83">
        <f t="shared" si="2"/>
        <v>0</v>
      </c>
      <c r="I18" s="89">
        <v>0</v>
      </c>
      <c r="J18" s="112">
        <f t="shared" si="5"/>
        <v>0</v>
      </c>
      <c r="K18" s="71">
        <f t="shared" si="6"/>
        <v>0.1840277777777778</v>
      </c>
      <c r="L18" s="38">
        <v>31</v>
      </c>
      <c r="M18" s="38" t="str">
        <f t="shared" si="3"/>
        <v>739:35:00</v>
      </c>
      <c r="N18" s="39">
        <f t="shared" si="4"/>
        <v>0.9940636200716847</v>
      </c>
    </row>
    <row r="19" spans="1:14" ht="15.75">
      <c r="A19" s="37" t="s">
        <v>30</v>
      </c>
      <c r="B19" s="60" t="s">
        <v>103</v>
      </c>
      <c r="C19" s="106">
        <v>0.024305555555555556</v>
      </c>
      <c r="D19" s="87">
        <f t="shared" si="0"/>
        <v>0.0007840501792114696</v>
      </c>
      <c r="E19" s="82">
        <v>0</v>
      </c>
      <c r="F19" s="83">
        <f t="shared" si="1"/>
        <v>0</v>
      </c>
      <c r="G19" s="115">
        <v>0.41875</v>
      </c>
      <c r="H19" s="83">
        <f t="shared" si="2"/>
        <v>0.013508064516129032</v>
      </c>
      <c r="I19" s="89">
        <v>0</v>
      </c>
      <c r="J19" s="112">
        <f t="shared" si="5"/>
        <v>0</v>
      </c>
      <c r="K19" s="71">
        <f t="shared" si="6"/>
        <v>0.4430555555555556</v>
      </c>
      <c r="L19" s="38">
        <v>31</v>
      </c>
      <c r="M19" s="38" t="str">
        <f t="shared" si="3"/>
        <v>733:22:00</v>
      </c>
      <c r="N19" s="39">
        <f t="shared" si="4"/>
        <v>0.9857078853046595</v>
      </c>
    </row>
    <row r="20" spans="1:14" ht="15.75">
      <c r="A20" s="37" t="s">
        <v>32</v>
      </c>
      <c r="B20" s="60" t="s">
        <v>78</v>
      </c>
      <c r="C20" s="106">
        <v>0.09166666666666667</v>
      </c>
      <c r="D20" s="87">
        <f t="shared" si="0"/>
        <v>0.0029569892473118283</v>
      </c>
      <c r="E20" s="82">
        <v>0</v>
      </c>
      <c r="F20" s="83">
        <f t="shared" si="1"/>
        <v>0</v>
      </c>
      <c r="G20" s="82">
        <v>0</v>
      </c>
      <c r="H20" s="83">
        <f t="shared" si="2"/>
        <v>0</v>
      </c>
      <c r="I20" s="89">
        <v>0</v>
      </c>
      <c r="J20" s="112">
        <f t="shared" si="5"/>
        <v>0</v>
      </c>
      <c r="K20" s="71">
        <f t="shared" si="6"/>
        <v>0.09166666666666667</v>
      </c>
      <c r="L20" s="38">
        <v>31</v>
      </c>
      <c r="M20" s="38" t="str">
        <f t="shared" si="3"/>
        <v>741:48:00</v>
      </c>
      <c r="N20" s="39">
        <f t="shared" si="4"/>
        <v>0.9970430107526881</v>
      </c>
    </row>
    <row r="21" spans="1:14" ht="15.75">
      <c r="A21" s="37" t="s">
        <v>34</v>
      </c>
      <c r="B21" s="60" t="s">
        <v>79</v>
      </c>
      <c r="C21" s="106">
        <v>0.07777777777777778</v>
      </c>
      <c r="D21" s="87">
        <f t="shared" si="0"/>
        <v>0.0025089605734767025</v>
      </c>
      <c r="E21" s="106">
        <v>0.34375</v>
      </c>
      <c r="F21" s="83">
        <f t="shared" si="1"/>
        <v>0.011088709677419355</v>
      </c>
      <c r="G21" s="115">
        <v>0.20902777777777778</v>
      </c>
      <c r="H21" s="83">
        <f t="shared" si="2"/>
        <v>0.006742831541218638</v>
      </c>
      <c r="I21" s="108">
        <v>1.111111111111111</v>
      </c>
      <c r="J21" s="112">
        <f t="shared" si="5"/>
        <v>0.03584229390681003</v>
      </c>
      <c r="K21" s="71">
        <f t="shared" si="6"/>
        <v>1.7416666666666665</v>
      </c>
      <c r="L21" s="38">
        <v>31</v>
      </c>
      <c r="M21" s="38" t="str">
        <f t="shared" si="3"/>
        <v>702:12:00</v>
      </c>
      <c r="N21" s="39">
        <f t="shared" si="4"/>
        <v>0.9438172043010754</v>
      </c>
    </row>
    <row r="22" spans="1:14" ht="15.75">
      <c r="A22" s="37" t="s">
        <v>36</v>
      </c>
      <c r="B22" s="60" t="s">
        <v>80</v>
      </c>
      <c r="C22" s="82">
        <v>0</v>
      </c>
      <c r="D22" s="87">
        <f t="shared" si="0"/>
        <v>0</v>
      </c>
      <c r="E22" s="82">
        <v>0</v>
      </c>
      <c r="F22" s="83">
        <f t="shared" si="1"/>
        <v>0</v>
      </c>
      <c r="G22" s="115">
        <v>0.08333333333333333</v>
      </c>
      <c r="H22" s="83">
        <f t="shared" si="2"/>
        <v>0.0026881720430107525</v>
      </c>
      <c r="I22" s="89">
        <v>0</v>
      </c>
      <c r="J22" s="112">
        <f t="shared" si="5"/>
        <v>0</v>
      </c>
      <c r="K22" s="71">
        <f t="shared" si="6"/>
        <v>0.08333333333333333</v>
      </c>
      <c r="L22" s="38">
        <v>31</v>
      </c>
      <c r="M22" s="38" t="str">
        <f t="shared" si="3"/>
        <v>742:00:00</v>
      </c>
      <c r="N22" s="39">
        <f t="shared" si="4"/>
        <v>0.9973118279569892</v>
      </c>
    </row>
    <row r="23" spans="1:14" ht="15.75">
      <c r="A23" s="37" t="s">
        <v>38</v>
      </c>
      <c r="B23" s="60" t="s">
        <v>81</v>
      </c>
      <c r="C23" s="106">
        <v>0.125</v>
      </c>
      <c r="D23" s="87">
        <f t="shared" si="0"/>
        <v>0.004032258064516129</v>
      </c>
      <c r="E23" s="106">
        <v>0.20277777777777778</v>
      </c>
      <c r="F23" s="83">
        <f t="shared" si="1"/>
        <v>0.006541218637992832</v>
      </c>
      <c r="G23" s="115">
        <v>0.16666666666666669</v>
      </c>
      <c r="H23" s="83">
        <f t="shared" si="2"/>
        <v>0.005376344086021506</v>
      </c>
      <c r="I23" s="108">
        <v>0.47708333333333336</v>
      </c>
      <c r="J23" s="112">
        <f t="shared" si="5"/>
        <v>0.01538978494623656</v>
      </c>
      <c r="K23" s="71">
        <f t="shared" si="6"/>
        <v>0.9715277777777778</v>
      </c>
      <c r="L23" s="38">
        <v>31</v>
      </c>
      <c r="M23" s="38" t="str">
        <f t="shared" si="3"/>
        <v>720:41:00</v>
      </c>
      <c r="N23" s="39">
        <f t="shared" si="4"/>
        <v>0.9686603942652329</v>
      </c>
    </row>
    <row r="24" spans="1:14" ht="16.5" thickBot="1">
      <c r="A24" s="37" t="s">
        <v>40</v>
      </c>
      <c r="B24" s="60" t="s">
        <v>82</v>
      </c>
      <c r="C24" s="84">
        <v>0</v>
      </c>
      <c r="D24" s="88">
        <f t="shared" si="0"/>
        <v>0</v>
      </c>
      <c r="E24" s="84">
        <v>0</v>
      </c>
      <c r="F24" s="85">
        <f t="shared" si="1"/>
        <v>0</v>
      </c>
      <c r="G24" s="116">
        <v>0.011805555555555555</v>
      </c>
      <c r="H24" s="85">
        <f t="shared" si="2"/>
        <v>0.0003808243727598566</v>
      </c>
      <c r="I24" s="109">
        <v>0</v>
      </c>
      <c r="J24" s="113">
        <f t="shared" si="5"/>
        <v>0</v>
      </c>
      <c r="K24" s="71">
        <f t="shared" si="6"/>
        <v>0.011805555555555555</v>
      </c>
      <c r="L24" s="38">
        <v>31</v>
      </c>
      <c r="M24" s="38" t="str">
        <f t="shared" si="3"/>
        <v>743:43:00</v>
      </c>
      <c r="N24" s="39">
        <f t="shared" si="4"/>
        <v>0.9996191756272402</v>
      </c>
    </row>
    <row r="25" spans="1:14" ht="16.5" thickBot="1">
      <c r="A25" s="37" t="s">
        <v>42</v>
      </c>
      <c r="B25" s="93"/>
      <c r="C25" s="117">
        <f>SUM(C3:C24)</f>
        <v>4.079166666666667</v>
      </c>
      <c r="D25" s="118">
        <f t="shared" si="0"/>
        <v>0.005981182795698925</v>
      </c>
      <c r="E25" s="119">
        <f>SUM(E3:E24)</f>
        <v>6.4923611111111095</v>
      </c>
      <c r="F25" s="118">
        <f t="shared" si="1"/>
        <v>0.009519591072010425</v>
      </c>
      <c r="G25" s="15">
        <v>0</v>
      </c>
      <c r="H25" s="118">
        <f t="shared" si="2"/>
        <v>0</v>
      </c>
      <c r="I25" s="15">
        <f>SUM(I3:I24)</f>
        <v>5.129861111111111</v>
      </c>
      <c r="J25" s="120">
        <f>SUM(I25/L25)</f>
        <v>0.007521790485500163</v>
      </c>
      <c r="K25" s="71">
        <f t="shared" si="6"/>
        <v>15.701388888888888</v>
      </c>
      <c r="L25" s="38">
        <f>SUM(L3:L24)</f>
        <v>682</v>
      </c>
      <c r="M25" s="38">
        <f>SUM(L25-K25)</f>
        <v>666.2986111111111</v>
      </c>
      <c r="N25" s="52">
        <f t="shared" si="4"/>
        <v>0.9769774356467904</v>
      </c>
    </row>
    <row r="26" ht="15.75" customHeight="1">
      <c r="G26" s="91"/>
    </row>
    <row r="31" spans="1:14" ht="15.75">
      <c r="A31" s="37" t="s">
        <v>27</v>
      </c>
      <c r="B31" s="60" t="s">
        <v>84</v>
      </c>
      <c r="C31" s="31">
        <f>SUM(C9:C30)</f>
        <v>7.028472222222222</v>
      </c>
      <c r="D31" s="29">
        <f>SUM(C31/L31)</f>
        <v>0.23428240740740738</v>
      </c>
      <c r="E31" s="92">
        <v>1.173611111111111</v>
      </c>
      <c r="F31" s="29">
        <f>SUM(E31/L31)</f>
        <v>0.03912037037037037</v>
      </c>
      <c r="G31" s="31">
        <v>0</v>
      </c>
      <c r="H31" s="29">
        <f>SUM(G31/L31)</f>
        <v>0</v>
      </c>
      <c r="I31" s="31">
        <v>0</v>
      </c>
      <c r="J31" s="29">
        <f>SUM(I31/L31)</f>
        <v>0</v>
      </c>
      <c r="K31" s="38">
        <f>SUM(C31+E31+G31+I31)</f>
        <v>8.202083333333333</v>
      </c>
      <c r="L31" s="38">
        <v>30</v>
      </c>
      <c r="M31" s="38" t="str">
        <f>TEXT(L31-K31,"[H]:MM:SS")</f>
        <v>523:09:00</v>
      </c>
      <c r="N31" s="39">
        <f>SUM(M31/L31)</f>
        <v>0.7265972222222222</v>
      </c>
    </row>
  </sheetData>
  <sheetProtection/>
  <mergeCells count="6">
    <mergeCell ref="A1:B2"/>
    <mergeCell ref="K1:K2"/>
    <mergeCell ref="C1:D1"/>
    <mergeCell ref="E1:F1"/>
    <mergeCell ref="G1:H1"/>
    <mergeCell ref="I1:J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T16" sqref="T16"/>
    </sheetView>
  </sheetViews>
  <sheetFormatPr defaultColWidth="9.140625" defaultRowHeight="12.75"/>
  <cols>
    <col min="1" max="1" width="20.7109375" style="0" customWidth="1"/>
    <col min="2" max="2" width="8.7109375" style="0" customWidth="1"/>
    <col min="3" max="3" width="12.00390625" style="0" customWidth="1"/>
    <col min="4" max="6" width="10.7109375" style="0" customWidth="1"/>
    <col min="7" max="7" width="11.7109375" style="0" customWidth="1"/>
    <col min="8" max="10" width="10.7109375" style="0" customWidth="1"/>
    <col min="11" max="11" width="17.7109375" style="0" customWidth="1"/>
    <col min="12" max="12" width="14.8515625" style="0" customWidth="1"/>
    <col min="13" max="13" width="17.00390625" style="0" customWidth="1"/>
    <col min="14" max="14" width="10.7109375" style="0" customWidth="1"/>
  </cols>
  <sheetData>
    <row r="1" spans="1:14" ht="49.5" customHeight="1">
      <c r="A1" s="142" t="s">
        <v>89</v>
      </c>
      <c r="B1" s="143"/>
      <c r="C1" s="141" t="s">
        <v>46</v>
      </c>
      <c r="D1" s="141"/>
      <c r="E1" s="141" t="s">
        <v>45</v>
      </c>
      <c r="F1" s="141"/>
      <c r="G1" s="141" t="s">
        <v>44</v>
      </c>
      <c r="H1" s="141"/>
      <c r="I1" s="141" t="s">
        <v>43</v>
      </c>
      <c r="J1" s="141"/>
      <c r="K1" s="141" t="s">
        <v>52</v>
      </c>
      <c r="L1" s="32"/>
      <c r="M1" s="32" t="s">
        <v>53</v>
      </c>
      <c r="N1" s="33"/>
    </row>
    <row r="2" spans="1:14" ht="16.5" customHeight="1" thickBot="1">
      <c r="A2" s="143"/>
      <c r="B2" s="143"/>
      <c r="C2" s="55" t="s">
        <v>47</v>
      </c>
      <c r="D2" s="55" t="s">
        <v>48</v>
      </c>
      <c r="E2" s="55" t="s">
        <v>47</v>
      </c>
      <c r="F2" s="55" t="s">
        <v>48</v>
      </c>
      <c r="G2" s="55" t="s">
        <v>47</v>
      </c>
      <c r="H2" s="55" t="s">
        <v>48</v>
      </c>
      <c r="I2" s="55" t="s">
        <v>47</v>
      </c>
      <c r="J2" s="55" t="s">
        <v>48</v>
      </c>
      <c r="K2" s="141"/>
      <c r="L2" s="35"/>
      <c r="M2" s="32"/>
      <c r="N2" s="36"/>
    </row>
    <row r="3" spans="1:14" ht="15.75">
      <c r="A3" s="37" t="s">
        <v>0</v>
      </c>
      <c r="B3" s="60" t="s">
        <v>67</v>
      </c>
      <c r="C3" s="105">
        <v>0.5472222222222222</v>
      </c>
      <c r="D3" s="125">
        <f aca="true" t="shared" si="0" ref="D3:D25">SUM(C3/L3)</f>
        <v>0.01765232974910394</v>
      </c>
      <c r="E3" s="105">
        <v>2.525694444444444</v>
      </c>
      <c r="F3" s="122">
        <f aca="true" t="shared" si="1" ref="F3:F25">SUM(E3/L3)</f>
        <v>0.08147401433691755</v>
      </c>
      <c r="G3" s="114">
        <v>1.0631944444444443</v>
      </c>
      <c r="H3" s="122">
        <f aca="true" t="shared" si="2" ref="H3:H25">SUM(G3/L3)</f>
        <v>0.03429659498207885</v>
      </c>
      <c r="I3" s="128">
        <v>0.9770833333333333</v>
      </c>
      <c r="J3" s="122">
        <f aca="true" t="shared" si="3" ref="J3:J25">SUM(I3/L3)</f>
        <v>0.031518817204301074</v>
      </c>
      <c r="K3" s="71">
        <f>SUM(C3+E3+G3+I3)</f>
        <v>5.113194444444444</v>
      </c>
      <c r="L3" s="38">
        <v>31</v>
      </c>
      <c r="M3" s="38" t="str">
        <f aca="true" t="shared" si="4" ref="M3:M24">TEXT(L3-K3,"[H]:MM:SS")</f>
        <v>621:17:00</v>
      </c>
      <c r="N3" s="39">
        <f aca="true" t="shared" si="5" ref="N3:N25">SUM(M3/L3)</f>
        <v>0.8350582437275985</v>
      </c>
    </row>
    <row r="4" spans="1:14" ht="15.75">
      <c r="A4" s="37" t="s">
        <v>2</v>
      </c>
      <c r="B4" s="60" t="s">
        <v>98</v>
      </c>
      <c r="C4" s="82">
        <v>0</v>
      </c>
      <c r="D4" s="126">
        <f t="shared" si="0"/>
        <v>0</v>
      </c>
      <c r="E4" s="82">
        <v>0</v>
      </c>
      <c r="F4" s="123">
        <f t="shared" si="1"/>
        <v>0</v>
      </c>
      <c r="G4" s="82">
        <v>0</v>
      </c>
      <c r="H4" s="123">
        <f t="shared" si="2"/>
        <v>0</v>
      </c>
      <c r="I4" s="89">
        <v>0</v>
      </c>
      <c r="J4" s="123">
        <f t="shared" si="3"/>
        <v>0</v>
      </c>
      <c r="K4" s="71">
        <f aca="true" t="shared" si="6" ref="K4:K25">SUM(C4+E4+G4+I4)</f>
        <v>0</v>
      </c>
      <c r="L4" s="38">
        <v>31</v>
      </c>
      <c r="M4" s="38" t="str">
        <f t="shared" si="4"/>
        <v>744:00:00</v>
      </c>
      <c r="N4" s="39">
        <f t="shared" si="5"/>
        <v>1</v>
      </c>
    </row>
    <row r="5" spans="1:14" ht="15.75">
      <c r="A5" s="37" t="s">
        <v>49</v>
      </c>
      <c r="B5" s="60" t="s">
        <v>68</v>
      </c>
      <c r="C5" s="82">
        <v>0.052083333333333336</v>
      </c>
      <c r="D5" s="126">
        <f t="shared" si="0"/>
        <v>0.0016801075268817205</v>
      </c>
      <c r="E5" s="82">
        <v>0</v>
      </c>
      <c r="F5" s="123">
        <f t="shared" si="1"/>
        <v>0</v>
      </c>
      <c r="G5" s="115">
        <v>0.14583333333333334</v>
      </c>
      <c r="H5" s="123">
        <f t="shared" si="2"/>
        <v>0.004704301075268817</v>
      </c>
      <c r="I5" s="89">
        <v>0</v>
      </c>
      <c r="J5" s="123">
        <f t="shared" si="3"/>
        <v>0</v>
      </c>
      <c r="K5" s="71">
        <f t="shared" si="6"/>
        <v>0.19791666666666669</v>
      </c>
      <c r="L5" s="38">
        <v>31</v>
      </c>
      <c r="M5" s="38" t="str">
        <f t="shared" si="4"/>
        <v>739:15:00</v>
      </c>
      <c r="N5" s="39">
        <f t="shared" si="5"/>
        <v>0.9936155913978494</v>
      </c>
    </row>
    <row r="6" spans="1:14" ht="15.75">
      <c r="A6" s="37" t="s">
        <v>5</v>
      </c>
      <c r="B6" s="60" t="s">
        <v>99</v>
      </c>
      <c r="C6" s="82">
        <v>0</v>
      </c>
      <c r="D6" s="126">
        <f t="shared" si="0"/>
        <v>0</v>
      </c>
      <c r="E6" s="82">
        <v>0</v>
      </c>
      <c r="F6" s="123">
        <f t="shared" si="1"/>
        <v>0</v>
      </c>
      <c r="G6" s="82">
        <v>0</v>
      </c>
      <c r="H6" s="123">
        <f t="shared" si="2"/>
        <v>0</v>
      </c>
      <c r="I6" s="89">
        <v>0.08611111111111111</v>
      </c>
      <c r="J6" s="123">
        <f t="shared" si="3"/>
        <v>0.002777777777777778</v>
      </c>
      <c r="K6" s="71">
        <f t="shared" si="6"/>
        <v>0.08611111111111111</v>
      </c>
      <c r="L6" s="38">
        <v>31</v>
      </c>
      <c r="M6" s="38" t="str">
        <f t="shared" si="4"/>
        <v>741:56:00</v>
      </c>
      <c r="N6" s="39">
        <f t="shared" si="5"/>
        <v>0.9972222222222222</v>
      </c>
    </row>
    <row r="7" spans="1:14" ht="15.75">
      <c r="A7" s="37" t="s">
        <v>7</v>
      </c>
      <c r="B7" s="60" t="s">
        <v>100</v>
      </c>
      <c r="C7" s="82">
        <v>0</v>
      </c>
      <c r="D7" s="126">
        <f t="shared" si="0"/>
        <v>0</v>
      </c>
      <c r="E7" s="82">
        <v>0</v>
      </c>
      <c r="F7" s="123">
        <f t="shared" si="1"/>
        <v>0</v>
      </c>
      <c r="G7" s="82">
        <v>0</v>
      </c>
      <c r="H7" s="123">
        <f t="shared" si="2"/>
        <v>0</v>
      </c>
      <c r="I7" s="89">
        <v>0</v>
      </c>
      <c r="J7" s="123">
        <f t="shared" si="3"/>
        <v>0</v>
      </c>
      <c r="K7" s="71">
        <f t="shared" si="6"/>
        <v>0</v>
      </c>
      <c r="L7" s="38">
        <v>31</v>
      </c>
      <c r="M7" s="38" t="str">
        <f t="shared" si="4"/>
        <v>744:00:00</v>
      </c>
      <c r="N7" s="39">
        <f t="shared" si="5"/>
        <v>1</v>
      </c>
    </row>
    <row r="8" spans="1:14" ht="15.75">
      <c r="A8" s="37" t="s">
        <v>9</v>
      </c>
      <c r="B8" s="60" t="s">
        <v>69</v>
      </c>
      <c r="C8" s="82">
        <v>0.4951388888888889</v>
      </c>
      <c r="D8" s="126">
        <f t="shared" si="0"/>
        <v>0.015972222222222224</v>
      </c>
      <c r="E8" s="82">
        <v>0.13541666666666669</v>
      </c>
      <c r="F8" s="123">
        <f t="shared" si="1"/>
        <v>0.004368279569892474</v>
      </c>
      <c r="G8" s="82">
        <v>0</v>
      </c>
      <c r="H8" s="123">
        <f t="shared" si="2"/>
        <v>0</v>
      </c>
      <c r="I8" s="89">
        <v>0</v>
      </c>
      <c r="J8" s="123">
        <f t="shared" si="3"/>
        <v>0</v>
      </c>
      <c r="K8" s="71">
        <f t="shared" si="6"/>
        <v>0.6305555555555555</v>
      </c>
      <c r="L8" s="38">
        <v>31</v>
      </c>
      <c r="M8" s="38" t="str">
        <f t="shared" si="4"/>
        <v>728:52:00</v>
      </c>
      <c r="N8" s="39">
        <f t="shared" si="5"/>
        <v>0.9796594982078852</v>
      </c>
    </row>
    <row r="9" spans="1:14" ht="15.75">
      <c r="A9" s="37" t="s">
        <v>11</v>
      </c>
      <c r="B9" s="60" t="s">
        <v>70</v>
      </c>
      <c r="C9" s="82">
        <v>0</v>
      </c>
      <c r="D9" s="126">
        <f t="shared" si="0"/>
        <v>0</v>
      </c>
      <c r="E9" s="82">
        <v>0.22222222222222224</v>
      </c>
      <c r="F9" s="123">
        <f t="shared" si="1"/>
        <v>0.007168458781362008</v>
      </c>
      <c r="G9" s="115">
        <v>0.11458333333333334</v>
      </c>
      <c r="H9" s="123">
        <f t="shared" si="2"/>
        <v>0.003696236559139785</v>
      </c>
      <c r="I9" s="89">
        <v>0</v>
      </c>
      <c r="J9" s="123">
        <f t="shared" si="3"/>
        <v>0</v>
      </c>
      <c r="K9" s="71">
        <f t="shared" si="6"/>
        <v>0.3368055555555556</v>
      </c>
      <c r="L9" s="38">
        <v>31</v>
      </c>
      <c r="M9" s="38" t="str">
        <f t="shared" si="4"/>
        <v>735:55:00</v>
      </c>
      <c r="N9" s="39">
        <f t="shared" si="5"/>
        <v>0.9891353046594982</v>
      </c>
    </row>
    <row r="10" spans="1:14" ht="15.75">
      <c r="A10" s="37" t="s">
        <v>13</v>
      </c>
      <c r="B10" s="60" t="s">
        <v>71</v>
      </c>
      <c r="C10" s="82">
        <v>0</v>
      </c>
      <c r="D10" s="126">
        <f t="shared" si="0"/>
        <v>0</v>
      </c>
      <c r="E10" s="82">
        <v>0</v>
      </c>
      <c r="F10" s="123">
        <f t="shared" si="1"/>
        <v>0</v>
      </c>
      <c r="G10" s="82">
        <v>0</v>
      </c>
      <c r="H10" s="123">
        <f t="shared" si="2"/>
        <v>0</v>
      </c>
      <c r="I10" s="89">
        <v>0</v>
      </c>
      <c r="J10" s="123">
        <f t="shared" si="3"/>
        <v>0</v>
      </c>
      <c r="K10" s="71">
        <f t="shared" si="6"/>
        <v>0</v>
      </c>
      <c r="L10" s="38">
        <v>31</v>
      </c>
      <c r="M10" s="38" t="str">
        <f t="shared" si="4"/>
        <v>744:00:00</v>
      </c>
      <c r="N10" s="39">
        <f t="shared" si="5"/>
        <v>1</v>
      </c>
    </row>
    <row r="11" spans="1:14" ht="15.75">
      <c r="A11" s="37" t="s">
        <v>15</v>
      </c>
      <c r="B11" s="60" t="s">
        <v>101</v>
      </c>
      <c r="C11" s="82">
        <v>0</v>
      </c>
      <c r="D11" s="126">
        <f t="shared" si="0"/>
        <v>0</v>
      </c>
      <c r="E11" s="82">
        <v>0</v>
      </c>
      <c r="F11" s="123">
        <f t="shared" si="1"/>
        <v>0</v>
      </c>
      <c r="G11" s="82">
        <v>0</v>
      </c>
      <c r="H11" s="123">
        <f t="shared" si="2"/>
        <v>0</v>
      </c>
      <c r="I11" s="89">
        <v>0</v>
      </c>
      <c r="J11" s="123">
        <f t="shared" si="3"/>
        <v>0</v>
      </c>
      <c r="K11" s="71">
        <f t="shared" si="6"/>
        <v>0</v>
      </c>
      <c r="L11" s="38">
        <v>31</v>
      </c>
      <c r="M11" s="38" t="str">
        <f t="shared" si="4"/>
        <v>744:00:00</v>
      </c>
      <c r="N11" s="39">
        <f t="shared" si="5"/>
        <v>1</v>
      </c>
    </row>
    <row r="12" spans="1:14" ht="15.75">
      <c r="A12" s="37" t="s">
        <v>17</v>
      </c>
      <c r="B12" s="60" t="s">
        <v>102</v>
      </c>
      <c r="C12" s="82">
        <v>0</v>
      </c>
      <c r="D12" s="126">
        <f t="shared" si="0"/>
        <v>0</v>
      </c>
      <c r="E12" s="82">
        <v>0</v>
      </c>
      <c r="F12" s="123">
        <f t="shared" si="1"/>
        <v>0</v>
      </c>
      <c r="G12" s="115">
        <v>0.14583333333333334</v>
      </c>
      <c r="H12" s="123">
        <f t="shared" si="2"/>
        <v>0.004704301075268817</v>
      </c>
      <c r="I12" s="89">
        <v>0</v>
      </c>
      <c r="J12" s="123">
        <f t="shared" si="3"/>
        <v>0</v>
      </c>
      <c r="K12" s="71">
        <f t="shared" si="6"/>
        <v>0.14583333333333334</v>
      </c>
      <c r="L12" s="38">
        <v>31</v>
      </c>
      <c r="M12" s="38" t="str">
        <f t="shared" si="4"/>
        <v>740:30:00</v>
      </c>
      <c r="N12" s="39">
        <f t="shared" si="5"/>
        <v>0.9952956989247312</v>
      </c>
    </row>
    <row r="13" spans="1:14" ht="15.75">
      <c r="A13" s="37" t="s">
        <v>50</v>
      </c>
      <c r="B13" s="60" t="s">
        <v>72</v>
      </c>
      <c r="C13" s="82">
        <v>0.010416666666666666</v>
      </c>
      <c r="D13" s="126">
        <f t="shared" si="0"/>
        <v>0.00033602150537634406</v>
      </c>
      <c r="E13" s="82">
        <v>0.007638888888888889</v>
      </c>
      <c r="F13" s="123">
        <f t="shared" si="1"/>
        <v>0.00024641577060931897</v>
      </c>
      <c r="G13" s="115">
        <v>0.48263888888888895</v>
      </c>
      <c r="H13" s="123">
        <f t="shared" si="2"/>
        <v>0.01556899641577061</v>
      </c>
      <c r="I13" s="89">
        <v>0</v>
      </c>
      <c r="J13" s="123">
        <f t="shared" si="3"/>
        <v>0</v>
      </c>
      <c r="K13" s="71">
        <f t="shared" si="6"/>
        <v>0.5006944444444446</v>
      </c>
      <c r="L13" s="38">
        <v>31</v>
      </c>
      <c r="M13" s="38" t="str">
        <f t="shared" si="4"/>
        <v>731:59:00</v>
      </c>
      <c r="N13" s="39">
        <f t="shared" si="5"/>
        <v>0.9838485663082437</v>
      </c>
    </row>
    <row r="14" spans="1:14" ht="15.75">
      <c r="A14" s="37" t="s">
        <v>51</v>
      </c>
      <c r="B14" s="60" t="s">
        <v>73</v>
      </c>
      <c r="C14" s="82">
        <v>0.09166666666666667</v>
      </c>
      <c r="D14" s="126">
        <f t="shared" si="0"/>
        <v>0.0029569892473118283</v>
      </c>
      <c r="E14" s="82">
        <v>0.49027777777777776</v>
      </c>
      <c r="F14" s="123">
        <f t="shared" si="1"/>
        <v>0.015815412186379926</v>
      </c>
      <c r="G14" s="115">
        <v>0.20972222222222225</v>
      </c>
      <c r="H14" s="123">
        <f t="shared" si="2"/>
        <v>0.006765232974910395</v>
      </c>
      <c r="I14" s="89">
        <v>0.08333333333333333</v>
      </c>
      <c r="J14" s="123">
        <f t="shared" si="3"/>
        <v>0.0026881720430107525</v>
      </c>
      <c r="K14" s="71">
        <f t="shared" si="6"/>
        <v>0.875</v>
      </c>
      <c r="L14" s="38">
        <v>31</v>
      </c>
      <c r="M14" s="38" t="str">
        <f t="shared" si="4"/>
        <v>723:00:00</v>
      </c>
      <c r="N14" s="39">
        <f t="shared" si="5"/>
        <v>0.9717741935483871</v>
      </c>
    </row>
    <row r="15" spans="1:14" ht="15.75">
      <c r="A15" s="37" t="s">
        <v>21</v>
      </c>
      <c r="B15" s="60" t="s">
        <v>74</v>
      </c>
      <c r="C15" s="82">
        <v>0.027777777777777776</v>
      </c>
      <c r="D15" s="126">
        <f t="shared" si="0"/>
        <v>0.0008960573476702509</v>
      </c>
      <c r="E15" s="82">
        <v>0</v>
      </c>
      <c r="F15" s="123">
        <f t="shared" si="1"/>
        <v>0</v>
      </c>
      <c r="G15" s="115">
        <v>0.7958333333333334</v>
      </c>
      <c r="H15" s="123">
        <f t="shared" si="2"/>
        <v>0.02567204301075269</v>
      </c>
      <c r="I15" s="89">
        <v>0</v>
      </c>
      <c r="J15" s="123">
        <f t="shared" si="3"/>
        <v>0</v>
      </c>
      <c r="K15" s="71">
        <f t="shared" si="6"/>
        <v>0.8236111111111112</v>
      </c>
      <c r="L15" s="38">
        <v>31</v>
      </c>
      <c r="M15" s="38" t="str">
        <f t="shared" si="4"/>
        <v>724:14:00</v>
      </c>
      <c r="N15" s="39">
        <f t="shared" si="5"/>
        <v>0.9734318996415772</v>
      </c>
    </row>
    <row r="16" spans="1:14" ht="15.75">
      <c r="A16" s="37" t="s">
        <v>23</v>
      </c>
      <c r="B16" s="60" t="s">
        <v>75</v>
      </c>
      <c r="C16" s="82">
        <v>2.9083333333333337</v>
      </c>
      <c r="D16" s="126">
        <f t="shared" si="0"/>
        <v>0.09381720430107528</v>
      </c>
      <c r="E16" s="82">
        <v>0</v>
      </c>
      <c r="F16" s="123">
        <f t="shared" si="1"/>
        <v>0</v>
      </c>
      <c r="G16" s="115">
        <v>2.033333333333333</v>
      </c>
      <c r="H16" s="123">
        <f t="shared" si="2"/>
        <v>0.06559139784946236</v>
      </c>
      <c r="I16" s="89">
        <v>0.08263888888888887</v>
      </c>
      <c r="J16" s="123">
        <f t="shared" si="3"/>
        <v>0.002665770609318996</v>
      </c>
      <c r="K16" s="71">
        <f t="shared" si="6"/>
        <v>5.024305555555555</v>
      </c>
      <c r="L16" s="38">
        <v>31</v>
      </c>
      <c r="M16" s="38" t="str">
        <f t="shared" si="4"/>
        <v>623:25:00</v>
      </c>
      <c r="N16" s="39">
        <f t="shared" si="5"/>
        <v>0.8379256272401433</v>
      </c>
    </row>
    <row r="17" spans="1:14" ht="15.75">
      <c r="A17" s="37" t="s">
        <v>25</v>
      </c>
      <c r="B17" s="60" t="s">
        <v>76</v>
      </c>
      <c r="C17" s="82">
        <v>0.25902777777777775</v>
      </c>
      <c r="D17" s="126">
        <f t="shared" si="0"/>
        <v>0.00835573476702509</v>
      </c>
      <c r="E17" s="82">
        <v>0.04722222222222222</v>
      </c>
      <c r="F17" s="123">
        <f t="shared" si="1"/>
        <v>0.0015232974910394264</v>
      </c>
      <c r="G17" s="115">
        <v>0.9395833333333333</v>
      </c>
      <c r="H17" s="123">
        <f t="shared" si="2"/>
        <v>0.030309139784946235</v>
      </c>
      <c r="I17" s="89">
        <v>0.6284722222222223</v>
      </c>
      <c r="J17" s="123">
        <f t="shared" si="3"/>
        <v>0.02027329749103943</v>
      </c>
      <c r="K17" s="71">
        <f t="shared" si="6"/>
        <v>1.8743055555555557</v>
      </c>
      <c r="L17" s="38">
        <v>31</v>
      </c>
      <c r="M17" s="38" t="str">
        <f t="shared" si="4"/>
        <v>699:01:00</v>
      </c>
      <c r="N17" s="39">
        <f t="shared" si="5"/>
        <v>0.9395385304659498</v>
      </c>
    </row>
    <row r="18" spans="1:14" ht="15.75">
      <c r="A18" s="37" t="s">
        <v>27</v>
      </c>
      <c r="B18" s="60" t="s">
        <v>77</v>
      </c>
      <c r="C18" s="82">
        <v>0.017361111111111112</v>
      </c>
      <c r="D18" s="126">
        <f t="shared" si="0"/>
        <v>0.0005600358422939068</v>
      </c>
      <c r="E18" s="82">
        <v>0.1875</v>
      </c>
      <c r="F18" s="123">
        <f t="shared" si="1"/>
        <v>0.006048387096774193</v>
      </c>
      <c r="G18" s="82">
        <v>0</v>
      </c>
      <c r="H18" s="123">
        <f t="shared" si="2"/>
        <v>0</v>
      </c>
      <c r="I18" s="89">
        <v>0.2916666666666667</v>
      </c>
      <c r="J18" s="123">
        <f t="shared" si="3"/>
        <v>0.009408602150537635</v>
      </c>
      <c r="K18" s="71">
        <f t="shared" si="6"/>
        <v>0.4965277777777778</v>
      </c>
      <c r="L18" s="38">
        <v>31</v>
      </c>
      <c r="M18" s="38" t="str">
        <f t="shared" si="4"/>
        <v>732:05:00</v>
      </c>
      <c r="N18" s="39">
        <f t="shared" si="5"/>
        <v>0.9839829749103943</v>
      </c>
    </row>
    <row r="19" spans="1:14" ht="15.75">
      <c r="A19" s="37" t="s">
        <v>30</v>
      </c>
      <c r="B19" s="60" t="s">
        <v>103</v>
      </c>
      <c r="C19" s="82">
        <v>0.28402777777777777</v>
      </c>
      <c r="D19" s="126">
        <f t="shared" si="0"/>
        <v>0.009162186379928315</v>
      </c>
      <c r="E19" s="82">
        <v>0</v>
      </c>
      <c r="F19" s="123">
        <f t="shared" si="1"/>
        <v>0</v>
      </c>
      <c r="G19" s="115">
        <v>0.8965277777777778</v>
      </c>
      <c r="H19" s="123">
        <f t="shared" si="2"/>
        <v>0.028920250896057348</v>
      </c>
      <c r="I19" s="89">
        <v>0.027777777777777776</v>
      </c>
      <c r="J19" s="123">
        <f t="shared" si="3"/>
        <v>0.0008960573476702509</v>
      </c>
      <c r="K19" s="71">
        <f t="shared" si="6"/>
        <v>1.2083333333333333</v>
      </c>
      <c r="L19" s="38">
        <v>31</v>
      </c>
      <c r="M19" s="38" t="str">
        <f t="shared" si="4"/>
        <v>715:00:00</v>
      </c>
      <c r="N19" s="39">
        <f t="shared" si="5"/>
        <v>0.9610215053763441</v>
      </c>
    </row>
    <row r="20" spans="1:14" ht="15.75">
      <c r="A20" s="37" t="s">
        <v>32</v>
      </c>
      <c r="B20" s="60" t="s">
        <v>78</v>
      </c>
      <c r="C20" s="82">
        <v>0</v>
      </c>
      <c r="D20" s="126">
        <f t="shared" si="0"/>
        <v>0</v>
      </c>
      <c r="E20" s="82">
        <v>0</v>
      </c>
      <c r="F20" s="123">
        <f t="shared" si="1"/>
        <v>0</v>
      </c>
      <c r="G20" s="82">
        <v>0</v>
      </c>
      <c r="H20" s="123">
        <f t="shared" si="2"/>
        <v>0</v>
      </c>
      <c r="I20" s="89">
        <v>0</v>
      </c>
      <c r="J20" s="123">
        <f t="shared" si="3"/>
        <v>0</v>
      </c>
      <c r="K20" s="71">
        <f t="shared" si="6"/>
        <v>0</v>
      </c>
      <c r="L20" s="38">
        <v>31</v>
      </c>
      <c r="M20" s="38" t="str">
        <f t="shared" si="4"/>
        <v>744:00:00</v>
      </c>
      <c r="N20" s="39">
        <f t="shared" si="5"/>
        <v>1</v>
      </c>
    </row>
    <row r="21" spans="1:14" ht="15.75">
      <c r="A21" s="37" t="s">
        <v>34</v>
      </c>
      <c r="B21" s="60" t="s">
        <v>79</v>
      </c>
      <c r="C21" s="82">
        <v>0.5833333333333334</v>
      </c>
      <c r="D21" s="126">
        <f t="shared" si="0"/>
        <v>0.01881720430107527</v>
      </c>
      <c r="E21" s="82">
        <v>0.15833333333333333</v>
      </c>
      <c r="F21" s="123">
        <f t="shared" si="1"/>
        <v>0.0051075268817204296</v>
      </c>
      <c r="G21" s="115">
        <v>0.33333333333333337</v>
      </c>
      <c r="H21" s="123">
        <f t="shared" si="2"/>
        <v>0.010752688172043012</v>
      </c>
      <c r="I21" s="89">
        <v>1.8569444444444445</v>
      </c>
      <c r="J21" s="123">
        <f t="shared" si="3"/>
        <v>0.059901433691756274</v>
      </c>
      <c r="K21" s="71">
        <f t="shared" si="6"/>
        <v>2.9319444444444445</v>
      </c>
      <c r="L21" s="38">
        <v>31</v>
      </c>
      <c r="M21" s="38" t="str">
        <f t="shared" si="4"/>
        <v>673:38:00</v>
      </c>
      <c r="N21" s="39">
        <f t="shared" si="5"/>
        <v>0.905421146953405</v>
      </c>
    </row>
    <row r="22" spans="1:14" ht="15.75">
      <c r="A22" s="37" t="s">
        <v>36</v>
      </c>
      <c r="B22" s="60" t="s">
        <v>80</v>
      </c>
      <c r="C22" s="82">
        <v>0.20833333333333334</v>
      </c>
      <c r="D22" s="126">
        <f t="shared" si="0"/>
        <v>0.006720430107526882</v>
      </c>
      <c r="E22" s="82">
        <v>0</v>
      </c>
      <c r="F22" s="123">
        <f t="shared" si="1"/>
        <v>0</v>
      </c>
      <c r="G22" s="82">
        <v>0</v>
      </c>
      <c r="H22" s="123">
        <f t="shared" si="2"/>
        <v>0</v>
      </c>
      <c r="I22" s="89">
        <v>0</v>
      </c>
      <c r="J22" s="123">
        <f t="shared" si="3"/>
        <v>0</v>
      </c>
      <c r="K22" s="71">
        <f t="shared" si="6"/>
        <v>0.20833333333333334</v>
      </c>
      <c r="L22" s="38">
        <v>31</v>
      </c>
      <c r="M22" s="38" t="str">
        <f t="shared" si="4"/>
        <v>739:00:00</v>
      </c>
      <c r="N22" s="39">
        <f t="shared" si="5"/>
        <v>0.9932795698924731</v>
      </c>
    </row>
    <row r="23" spans="1:14" ht="15.75">
      <c r="A23" s="37" t="s">
        <v>38</v>
      </c>
      <c r="B23" s="60" t="s">
        <v>81</v>
      </c>
      <c r="C23" s="82">
        <v>0</v>
      </c>
      <c r="D23" s="126">
        <f t="shared" si="0"/>
        <v>0</v>
      </c>
      <c r="E23" s="82">
        <v>0.09097222222222222</v>
      </c>
      <c r="F23" s="123">
        <f t="shared" si="1"/>
        <v>0.0029345878136200717</v>
      </c>
      <c r="G23" s="82">
        <v>0</v>
      </c>
      <c r="H23" s="123">
        <f t="shared" si="2"/>
        <v>0</v>
      </c>
      <c r="I23" s="89">
        <v>0.17013888888888887</v>
      </c>
      <c r="J23" s="123">
        <f t="shared" si="3"/>
        <v>0.005488351254480286</v>
      </c>
      <c r="K23" s="71">
        <f t="shared" si="6"/>
        <v>0.26111111111111107</v>
      </c>
      <c r="L23" s="38">
        <v>31</v>
      </c>
      <c r="M23" s="38" t="str">
        <f t="shared" si="4"/>
        <v>737:44:00</v>
      </c>
      <c r="N23" s="39">
        <f t="shared" si="5"/>
        <v>0.9915770609318997</v>
      </c>
    </row>
    <row r="24" spans="1:14" ht="16.5" thickBot="1">
      <c r="A24" s="37" t="s">
        <v>40</v>
      </c>
      <c r="B24" s="60" t="s">
        <v>82</v>
      </c>
      <c r="C24" s="84">
        <v>0</v>
      </c>
      <c r="D24" s="127">
        <f t="shared" si="0"/>
        <v>0</v>
      </c>
      <c r="E24" s="84">
        <v>0</v>
      </c>
      <c r="F24" s="124">
        <f t="shared" si="1"/>
        <v>0</v>
      </c>
      <c r="G24" s="84">
        <v>0</v>
      </c>
      <c r="H24" s="124">
        <f t="shared" si="2"/>
        <v>0</v>
      </c>
      <c r="I24" s="109">
        <v>0</v>
      </c>
      <c r="J24" s="124">
        <f t="shared" si="3"/>
        <v>0</v>
      </c>
      <c r="K24" s="71">
        <f t="shared" si="6"/>
        <v>0</v>
      </c>
      <c r="L24" s="38">
        <v>31</v>
      </c>
      <c r="M24" s="38" t="str">
        <f t="shared" si="4"/>
        <v>744:00:00</v>
      </c>
      <c r="N24" s="39">
        <f t="shared" si="5"/>
        <v>1</v>
      </c>
    </row>
    <row r="25" spans="1:14" ht="15.75">
      <c r="A25" s="37" t="s">
        <v>42</v>
      </c>
      <c r="B25" s="40"/>
      <c r="C25" s="54">
        <f>SUM(C3:C24)</f>
        <v>5.4847222222222225</v>
      </c>
      <c r="D25" s="121">
        <f t="shared" si="0"/>
        <v>0.008042114695340502</v>
      </c>
      <c r="E25" s="54">
        <f>SUM(E3:E24)</f>
        <v>3.8652777777777767</v>
      </c>
      <c r="F25" s="121">
        <f t="shared" si="1"/>
        <v>0.005667562724014336</v>
      </c>
      <c r="G25" s="54">
        <f>SUM(G3:G24)</f>
        <v>7.160416666666666</v>
      </c>
      <c r="H25" s="121">
        <f t="shared" si="2"/>
        <v>0.010499144672531768</v>
      </c>
      <c r="I25" s="54">
        <f>SUM(I3:I24)</f>
        <v>4.204166666666667</v>
      </c>
      <c r="J25" s="121">
        <f t="shared" si="3"/>
        <v>0.006164467253176931</v>
      </c>
      <c r="K25" s="38">
        <f t="shared" si="6"/>
        <v>20.71458333333333</v>
      </c>
      <c r="L25" s="38">
        <f>SUM(L3:L24)</f>
        <v>682</v>
      </c>
      <c r="M25" s="38">
        <f>SUM(L25-K25)</f>
        <v>661.2854166666667</v>
      </c>
      <c r="N25" s="52">
        <f t="shared" si="5"/>
        <v>0.9696267106549366</v>
      </c>
    </row>
    <row r="26" ht="12.75">
      <c r="L26" s="2"/>
    </row>
    <row r="31" spans="1:14" ht="15.75">
      <c r="A31" s="37" t="s">
        <v>27</v>
      </c>
      <c r="B31" s="60" t="s">
        <v>84</v>
      </c>
      <c r="C31" s="92">
        <v>4.613773148148148</v>
      </c>
      <c r="D31" s="29">
        <f>SUM(C31/L31)</f>
        <v>0.15379243827160494</v>
      </c>
      <c r="E31" s="92">
        <v>1.6666666666666667</v>
      </c>
      <c r="F31" s="29">
        <f>SUM(E31/L31)</f>
        <v>0.05555555555555556</v>
      </c>
      <c r="G31" s="31">
        <v>0</v>
      </c>
      <c r="H31" s="29">
        <f>SUM(G31/L31)</f>
        <v>0</v>
      </c>
      <c r="I31" s="92">
        <v>0.4583333333333333</v>
      </c>
      <c r="J31" s="29">
        <f>SUM(I31/L31)</f>
        <v>0.015277777777777777</v>
      </c>
      <c r="K31" s="38">
        <f>SUM(C31+E31+G31+I31)</f>
        <v>6.738773148148148</v>
      </c>
      <c r="L31" s="38">
        <v>30</v>
      </c>
      <c r="M31" s="38" t="str">
        <f>TEXT(L31-K31,"[H]:MM:SS")</f>
        <v>558:16:10</v>
      </c>
      <c r="N31" s="39">
        <f>SUM(M31/L31)</f>
        <v>0.7753742283950616</v>
      </c>
    </row>
  </sheetData>
  <sheetProtection/>
  <mergeCells count="6">
    <mergeCell ref="A1:B2"/>
    <mergeCell ref="K1:K2"/>
    <mergeCell ref="C1:D1"/>
    <mergeCell ref="E1:F1"/>
    <mergeCell ref="G1:H1"/>
    <mergeCell ref="I1:J1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34" sqref="O34"/>
    </sheetView>
  </sheetViews>
  <sheetFormatPr defaultColWidth="9.140625" defaultRowHeight="12.75"/>
  <cols>
    <col min="1" max="1" width="20.7109375" style="0" customWidth="1"/>
    <col min="2" max="2" width="8.7109375" style="0" customWidth="1"/>
    <col min="3" max="3" width="11.57421875" style="0" customWidth="1"/>
    <col min="4" max="4" width="11.140625" style="0" customWidth="1"/>
    <col min="5" max="6" width="10.7109375" style="0" customWidth="1"/>
    <col min="7" max="7" width="12.28125" style="0" customWidth="1"/>
    <col min="8" max="8" width="10.7109375" style="0" customWidth="1"/>
    <col min="9" max="9" width="12.140625" style="0" customWidth="1"/>
    <col min="10" max="10" width="10.7109375" style="0" customWidth="1"/>
    <col min="11" max="11" width="17.7109375" style="0" customWidth="1"/>
    <col min="12" max="12" width="15.28125" style="0" customWidth="1"/>
    <col min="13" max="13" width="15.140625" style="0" customWidth="1"/>
    <col min="14" max="14" width="10.7109375" style="0" customWidth="1"/>
  </cols>
  <sheetData>
    <row r="1" spans="1:14" ht="49.5" customHeight="1">
      <c r="A1" s="142" t="s">
        <v>90</v>
      </c>
      <c r="B1" s="143"/>
      <c r="C1" s="141" t="s">
        <v>46</v>
      </c>
      <c r="D1" s="141"/>
      <c r="E1" s="141" t="s">
        <v>45</v>
      </c>
      <c r="F1" s="141"/>
      <c r="G1" s="141" t="s">
        <v>44</v>
      </c>
      <c r="H1" s="141"/>
      <c r="I1" s="141" t="s">
        <v>43</v>
      </c>
      <c r="J1" s="141"/>
      <c r="K1" s="141" t="s">
        <v>52</v>
      </c>
      <c r="L1" s="32"/>
      <c r="M1" s="32" t="s">
        <v>53</v>
      </c>
      <c r="N1" s="33"/>
    </row>
    <row r="2" spans="1:14" ht="16.5" customHeight="1" thickBot="1">
      <c r="A2" s="143"/>
      <c r="B2" s="145"/>
      <c r="C2" s="55" t="s">
        <v>47</v>
      </c>
      <c r="D2" s="55" t="s">
        <v>48</v>
      </c>
      <c r="E2" s="55" t="s">
        <v>47</v>
      </c>
      <c r="F2" s="55" t="s">
        <v>48</v>
      </c>
      <c r="G2" s="55" t="s">
        <v>47</v>
      </c>
      <c r="H2" s="55" t="s">
        <v>48</v>
      </c>
      <c r="I2" s="55" t="s">
        <v>47</v>
      </c>
      <c r="J2" s="55" t="s">
        <v>48</v>
      </c>
      <c r="K2" s="146"/>
      <c r="L2" s="62"/>
      <c r="M2" s="61"/>
      <c r="N2" s="63"/>
    </row>
    <row r="3" spans="1:14" ht="15.75">
      <c r="A3" s="60" t="s">
        <v>0</v>
      </c>
      <c r="B3" s="37" t="s">
        <v>67</v>
      </c>
      <c r="C3" s="92">
        <v>1.322916666666667</v>
      </c>
      <c r="D3" s="29">
        <f aca="true" t="shared" si="0" ref="D3:D25">SUM(C3/L3)</f>
        <v>0.04409722222222223</v>
      </c>
      <c r="E3" s="92">
        <v>1.1805555555555554</v>
      </c>
      <c r="F3" s="29">
        <f aca="true" t="shared" si="1" ref="F3:F25">SUM(E3/L3)</f>
        <v>0.039351851851851846</v>
      </c>
      <c r="G3" s="92">
        <v>0.53125</v>
      </c>
      <c r="H3" s="29">
        <f aca="true" t="shared" si="2" ref="H3:H25">SUM(G3/L3)</f>
        <v>0.017708333333333333</v>
      </c>
      <c r="I3" s="92">
        <v>0.6770833333333334</v>
      </c>
      <c r="J3" s="29">
        <f aca="true" t="shared" si="3" ref="J3:J25">SUM(I3/L3)</f>
        <v>0.022569444444444444</v>
      </c>
      <c r="K3" s="38">
        <f>SUM(C3+E3+G3+I3)</f>
        <v>3.711805555555556</v>
      </c>
      <c r="L3" s="38">
        <v>30</v>
      </c>
      <c r="M3" s="64" t="str">
        <f aca="true" t="shared" si="4" ref="M3:M24">TEXT(L3-K3,"[H]:MM:SS")</f>
        <v>630:55:00</v>
      </c>
      <c r="N3" s="65">
        <f aca="true" t="shared" si="5" ref="N3:N25">SUM(M3/L3)</f>
        <v>0.876273148148148</v>
      </c>
    </row>
    <row r="4" spans="1:14" ht="15.75">
      <c r="A4" s="60" t="s">
        <v>2</v>
      </c>
      <c r="B4" s="37" t="s">
        <v>98</v>
      </c>
      <c r="C4" s="30">
        <v>0</v>
      </c>
      <c r="D4" s="29">
        <f t="shared" si="0"/>
        <v>0</v>
      </c>
      <c r="E4" s="30">
        <v>0</v>
      </c>
      <c r="F4" s="29">
        <f t="shared" si="1"/>
        <v>0</v>
      </c>
      <c r="G4" s="30">
        <v>0</v>
      </c>
      <c r="H4" s="29">
        <f t="shared" si="2"/>
        <v>0</v>
      </c>
      <c r="I4" s="30">
        <v>0</v>
      </c>
      <c r="J4" s="29">
        <f t="shared" si="3"/>
        <v>0</v>
      </c>
      <c r="K4" s="38">
        <f aca="true" t="shared" si="6" ref="K4:K25">SUM(C4+E4+G4+I4)</f>
        <v>0</v>
      </c>
      <c r="L4" s="38">
        <v>30</v>
      </c>
      <c r="M4" s="64" t="str">
        <f t="shared" si="4"/>
        <v>720:00:00</v>
      </c>
      <c r="N4" s="66">
        <f t="shared" si="5"/>
        <v>1</v>
      </c>
    </row>
    <row r="5" spans="1:14" ht="15.75">
      <c r="A5" s="60" t="s">
        <v>49</v>
      </c>
      <c r="B5" s="37" t="s">
        <v>68</v>
      </c>
      <c r="C5" s="92">
        <v>0.2708333333333333</v>
      </c>
      <c r="D5" s="29">
        <f t="shared" si="0"/>
        <v>0.009027777777777777</v>
      </c>
      <c r="E5" s="30">
        <v>0</v>
      </c>
      <c r="F5" s="29">
        <f t="shared" si="1"/>
        <v>0</v>
      </c>
      <c r="G5" s="92">
        <v>0.20972222222222223</v>
      </c>
      <c r="H5" s="29">
        <f t="shared" si="2"/>
        <v>0.006990740740740741</v>
      </c>
      <c r="I5" s="92">
        <v>0.013888888888888888</v>
      </c>
      <c r="J5" s="29">
        <f t="shared" si="3"/>
        <v>0.0004629629629629629</v>
      </c>
      <c r="K5" s="38">
        <f t="shared" si="6"/>
        <v>0.4944444444444444</v>
      </c>
      <c r="L5" s="38">
        <v>30</v>
      </c>
      <c r="M5" s="64" t="str">
        <f t="shared" si="4"/>
        <v>708:08:00</v>
      </c>
      <c r="N5" s="66">
        <f t="shared" si="5"/>
        <v>0.9835185185185186</v>
      </c>
    </row>
    <row r="6" spans="1:14" ht="15.75">
      <c r="A6" s="60" t="s">
        <v>5</v>
      </c>
      <c r="B6" s="37" t="s">
        <v>99</v>
      </c>
      <c r="C6" s="92">
        <v>0.041666666666666664</v>
      </c>
      <c r="D6" s="29">
        <f t="shared" si="0"/>
        <v>0.0013888888888888887</v>
      </c>
      <c r="E6" s="30">
        <v>0</v>
      </c>
      <c r="F6" s="29">
        <f t="shared" si="1"/>
        <v>0</v>
      </c>
      <c r="G6" s="92">
        <v>0.10555555555555557</v>
      </c>
      <c r="H6" s="29">
        <f t="shared" si="2"/>
        <v>0.003518518518518519</v>
      </c>
      <c r="I6" s="92">
        <v>0.8368055555555556</v>
      </c>
      <c r="J6" s="29">
        <f t="shared" si="3"/>
        <v>0.02789351851851852</v>
      </c>
      <c r="K6" s="38">
        <f t="shared" si="6"/>
        <v>0.9840277777777778</v>
      </c>
      <c r="L6" s="38">
        <v>30</v>
      </c>
      <c r="M6" s="64" t="str">
        <f t="shared" si="4"/>
        <v>696:23:00</v>
      </c>
      <c r="N6" s="66">
        <f t="shared" si="5"/>
        <v>0.967199074074074</v>
      </c>
    </row>
    <row r="7" spans="1:14" ht="15.75">
      <c r="A7" s="60" t="s">
        <v>7</v>
      </c>
      <c r="B7" s="37" t="s">
        <v>100</v>
      </c>
      <c r="C7" s="30">
        <v>0</v>
      </c>
      <c r="D7" s="29">
        <f t="shared" si="0"/>
        <v>0</v>
      </c>
      <c r="E7" s="92">
        <v>0.014583333333333332</v>
      </c>
      <c r="F7" s="29">
        <f t="shared" si="1"/>
        <v>0.00048611111111111104</v>
      </c>
      <c r="G7" s="30">
        <v>0</v>
      </c>
      <c r="H7" s="29">
        <f t="shared" si="2"/>
        <v>0</v>
      </c>
      <c r="I7" s="30">
        <v>0</v>
      </c>
      <c r="J7" s="29">
        <f t="shared" si="3"/>
        <v>0</v>
      </c>
      <c r="K7" s="38">
        <f t="shared" si="6"/>
        <v>0.014583333333333332</v>
      </c>
      <c r="L7" s="38">
        <v>30</v>
      </c>
      <c r="M7" s="64" t="str">
        <f t="shared" si="4"/>
        <v>719:39:00</v>
      </c>
      <c r="N7" s="66">
        <f t="shared" si="5"/>
        <v>0.9995138888888888</v>
      </c>
    </row>
    <row r="8" spans="1:14" ht="15.75">
      <c r="A8" s="60" t="s">
        <v>9</v>
      </c>
      <c r="B8" s="37" t="s">
        <v>69</v>
      </c>
      <c r="C8" s="30">
        <v>0</v>
      </c>
      <c r="D8" s="29">
        <f t="shared" si="0"/>
        <v>0</v>
      </c>
      <c r="E8" s="30">
        <v>0</v>
      </c>
      <c r="F8" s="29">
        <f t="shared" si="1"/>
        <v>0</v>
      </c>
      <c r="G8" s="30">
        <v>0</v>
      </c>
      <c r="H8" s="29">
        <f t="shared" si="2"/>
        <v>0</v>
      </c>
      <c r="I8" s="30">
        <v>0</v>
      </c>
      <c r="J8" s="29">
        <f t="shared" si="3"/>
        <v>0</v>
      </c>
      <c r="K8" s="38">
        <f t="shared" si="6"/>
        <v>0</v>
      </c>
      <c r="L8" s="38">
        <v>30</v>
      </c>
      <c r="M8" s="64" t="str">
        <f t="shared" si="4"/>
        <v>720:00:00</v>
      </c>
      <c r="N8" s="66">
        <f t="shared" si="5"/>
        <v>1</v>
      </c>
    </row>
    <row r="9" spans="1:14" ht="15.75">
      <c r="A9" s="60" t="s">
        <v>11</v>
      </c>
      <c r="B9" s="37" t="s">
        <v>70</v>
      </c>
      <c r="C9" s="92">
        <v>0.12847222222222224</v>
      </c>
      <c r="D9" s="29">
        <f t="shared" si="0"/>
        <v>0.0042824074074074075</v>
      </c>
      <c r="E9" s="92">
        <v>0.16319444444444445</v>
      </c>
      <c r="F9" s="29">
        <f t="shared" si="1"/>
        <v>0.005439814814814815</v>
      </c>
      <c r="G9" s="92">
        <v>0.020833333333333332</v>
      </c>
      <c r="H9" s="29">
        <f t="shared" si="2"/>
        <v>0.0006944444444444444</v>
      </c>
      <c r="I9" s="30">
        <v>0</v>
      </c>
      <c r="J9" s="29">
        <f t="shared" si="3"/>
        <v>0</v>
      </c>
      <c r="K9" s="38">
        <f t="shared" si="6"/>
        <v>0.3125</v>
      </c>
      <c r="L9" s="38">
        <v>30</v>
      </c>
      <c r="M9" s="64" t="str">
        <f t="shared" si="4"/>
        <v>712:30:00</v>
      </c>
      <c r="N9" s="66">
        <f t="shared" si="5"/>
        <v>0.9895833333333334</v>
      </c>
    </row>
    <row r="10" spans="1:14" ht="15.75">
      <c r="A10" s="60" t="s">
        <v>13</v>
      </c>
      <c r="B10" s="37" t="s">
        <v>71</v>
      </c>
      <c r="C10" s="30">
        <v>0</v>
      </c>
      <c r="D10" s="29">
        <f t="shared" si="0"/>
        <v>0</v>
      </c>
      <c r="E10" s="92">
        <v>0</v>
      </c>
      <c r="F10" s="29">
        <f t="shared" si="1"/>
        <v>0</v>
      </c>
      <c r="G10" s="30">
        <v>0</v>
      </c>
      <c r="H10" s="29">
        <f t="shared" si="2"/>
        <v>0</v>
      </c>
      <c r="I10" s="30">
        <v>0</v>
      </c>
      <c r="J10" s="29">
        <f t="shared" si="3"/>
        <v>0</v>
      </c>
      <c r="K10" s="38">
        <f t="shared" si="6"/>
        <v>0</v>
      </c>
      <c r="L10" s="38">
        <v>30</v>
      </c>
      <c r="M10" s="64" t="str">
        <f t="shared" si="4"/>
        <v>720:00:00</v>
      </c>
      <c r="N10" s="66">
        <f t="shared" si="5"/>
        <v>1</v>
      </c>
    </row>
    <row r="11" spans="1:14" ht="15.75">
      <c r="A11" s="60" t="s">
        <v>15</v>
      </c>
      <c r="B11" s="37" t="s">
        <v>101</v>
      </c>
      <c r="C11" s="30">
        <v>0</v>
      </c>
      <c r="D11" s="29">
        <f t="shared" si="0"/>
        <v>0</v>
      </c>
      <c r="E11" s="30">
        <v>0</v>
      </c>
      <c r="F11" s="29">
        <f t="shared" si="1"/>
        <v>0</v>
      </c>
      <c r="G11" s="30">
        <v>0</v>
      </c>
      <c r="H11" s="29">
        <f t="shared" si="2"/>
        <v>0</v>
      </c>
      <c r="I11" s="30">
        <v>0</v>
      </c>
      <c r="J11" s="29">
        <f t="shared" si="3"/>
        <v>0</v>
      </c>
      <c r="K11" s="38">
        <f t="shared" si="6"/>
        <v>0</v>
      </c>
      <c r="L11" s="38">
        <v>30</v>
      </c>
      <c r="M11" s="64" t="str">
        <f t="shared" si="4"/>
        <v>720:00:00</v>
      </c>
      <c r="N11" s="66">
        <f t="shared" si="5"/>
        <v>1</v>
      </c>
    </row>
    <row r="12" spans="1:14" ht="15.75">
      <c r="A12" s="60" t="s">
        <v>17</v>
      </c>
      <c r="B12" s="37" t="s">
        <v>102</v>
      </c>
      <c r="C12" s="30">
        <v>0</v>
      </c>
      <c r="D12" s="29">
        <f t="shared" si="0"/>
        <v>0</v>
      </c>
      <c r="E12" s="30">
        <v>0</v>
      </c>
      <c r="F12" s="29">
        <v>0</v>
      </c>
      <c r="G12" s="30">
        <v>0</v>
      </c>
      <c r="H12" s="29">
        <v>0</v>
      </c>
      <c r="I12" s="30">
        <v>0</v>
      </c>
      <c r="J12" s="29">
        <f t="shared" si="3"/>
        <v>0</v>
      </c>
      <c r="K12" s="38">
        <f t="shared" si="6"/>
        <v>0</v>
      </c>
      <c r="L12" s="38">
        <v>30</v>
      </c>
      <c r="M12" s="64" t="str">
        <f t="shared" si="4"/>
        <v>720:00:00</v>
      </c>
      <c r="N12" s="66">
        <f t="shared" si="5"/>
        <v>1</v>
      </c>
    </row>
    <row r="13" spans="1:14" ht="15.75">
      <c r="A13" s="60" t="s">
        <v>50</v>
      </c>
      <c r="B13" s="37" t="s">
        <v>72</v>
      </c>
      <c r="C13" s="30">
        <v>0</v>
      </c>
      <c r="D13" s="29">
        <f t="shared" si="0"/>
        <v>0</v>
      </c>
      <c r="E13" s="30">
        <v>0</v>
      </c>
      <c r="F13" s="29">
        <f t="shared" si="1"/>
        <v>0</v>
      </c>
      <c r="G13" s="92">
        <v>0.4659722222222222</v>
      </c>
      <c r="H13" s="29">
        <f t="shared" si="2"/>
        <v>0.015532407407407406</v>
      </c>
      <c r="I13" s="30">
        <v>0</v>
      </c>
      <c r="J13" s="29">
        <f t="shared" si="3"/>
        <v>0</v>
      </c>
      <c r="K13" s="38">
        <f t="shared" si="6"/>
        <v>0.4659722222222222</v>
      </c>
      <c r="L13" s="38">
        <v>30</v>
      </c>
      <c r="M13" s="64" t="str">
        <f t="shared" si="4"/>
        <v>708:49:00</v>
      </c>
      <c r="N13" s="66">
        <f t="shared" si="5"/>
        <v>0.9844675925925926</v>
      </c>
    </row>
    <row r="14" spans="1:14" ht="15.75">
      <c r="A14" s="60" t="s">
        <v>51</v>
      </c>
      <c r="B14" s="37" t="s">
        <v>73</v>
      </c>
      <c r="C14" s="30">
        <v>0</v>
      </c>
      <c r="D14" s="29">
        <f t="shared" si="0"/>
        <v>0</v>
      </c>
      <c r="E14" s="92">
        <v>0.26180555555555557</v>
      </c>
      <c r="F14" s="29">
        <f t="shared" si="1"/>
        <v>0.008726851851851852</v>
      </c>
      <c r="G14" s="30">
        <v>0</v>
      </c>
      <c r="H14" s="29">
        <f t="shared" si="2"/>
        <v>0</v>
      </c>
      <c r="I14" s="30">
        <v>0</v>
      </c>
      <c r="J14" s="29">
        <f t="shared" si="3"/>
        <v>0</v>
      </c>
      <c r="K14" s="38">
        <f t="shared" si="6"/>
        <v>0.26180555555555557</v>
      </c>
      <c r="L14" s="38">
        <v>30</v>
      </c>
      <c r="M14" s="64" t="str">
        <f t="shared" si="4"/>
        <v>713:43:00</v>
      </c>
      <c r="N14" s="66">
        <f t="shared" si="5"/>
        <v>0.9912731481481482</v>
      </c>
    </row>
    <row r="15" spans="1:14" ht="15.75">
      <c r="A15" s="60" t="s">
        <v>21</v>
      </c>
      <c r="B15" s="37" t="s">
        <v>74</v>
      </c>
      <c r="C15" s="30">
        <v>0</v>
      </c>
      <c r="D15" s="29">
        <f t="shared" si="0"/>
        <v>0</v>
      </c>
      <c r="E15" s="30">
        <v>0</v>
      </c>
      <c r="F15" s="29">
        <f t="shared" si="1"/>
        <v>0</v>
      </c>
      <c r="G15" s="92">
        <v>0.4131944444444444</v>
      </c>
      <c r="H15" s="29">
        <f t="shared" si="2"/>
        <v>0.013773148148148147</v>
      </c>
      <c r="I15" s="30">
        <v>0</v>
      </c>
      <c r="J15" s="29">
        <f t="shared" si="3"/>
        <v>0</v>
      </c>
      <c r="K15" s="38">
        <f t="shared" si="6"/>
        <v>0.4131944444444444</v>
      </c>
      <c r="L15" s="38">
        <v>30</v>
      </c>
      <c r="M15" s="64" t="str">
        <f t="shared" si="4"/>
        <v>710:05:00</v>
      </c>
      <c r="N15" s="66">
        <f t="shared" si="5"/>
        <v>0.9862268518518519</v>
      </c>
    </row>
    <row r="16" spans="1:14" ht="15.75">
      <c r="A16" s="60" t="s">
        <v>23</v>
      </c>
      <c r="B16" s="37" t="s">
        <v>75</v>
      </c>
      <c r="C16" s="92">
        <v>2.0715277777777774</v>
      </c>
      <c r="D16" s="29">
        <f t="shared" si="0"/>
        <v>0.06905092592592592</v>
      </c>
      <c r="E16" s="92">
        <v>0.03680555555555556</v>
      </c>
      <c r="F16" s="29">
        <f t="shared" si="1"/>
        <v>0.0012268518518518518</v>
      </c>
      <c r="G16" s="92">
        <v>0.7791666666666667</v>
      </c>
      <c r="H16" s="29">
        <f t="shared" si="2"/>
        <v>0.025972222222222223</v>
      </c>
      <c r="I16" s="92">
        <v>0.12152777777777778</v>
      </c>
      <c r="J16" s="29">
        <f t="shared" si="3"/>
        <v>0.004050925925925926</v>
      </c>
      <c r="K16" s="38">
        <f t="shared" si="6"/>
        <v>3.0090277777777774</v>
      </c>
      <c r="L16" s="38">
        <v>30</v>
      </c>
      <c r="M16" s="64" t="str">
        <f t="shared" si="4"/>
        <v>647:47:00</v>
      </c>
      <c r="N16" s="66">
        <f t="shared" si="5"/>
        <v>0.8996990740740741</v>
      </c>
    </row>
    <row r="17" spans="1:14" ht="15.75">
      <c r="A17" s="60" t="s">
        <v>25</v>
      </c>
      <c r="B17" s="37" t="s">
        <v>76</v>
      </c>
      <c r="C17" s="92">
        <v>0.1625</v>
      </c>
      <c r="D17" s="29">
        <f t="shared" si="0"/>
        <v>0.005416666666666667</v>
      </c>
      <c r="E17" s="30">
        <v>0</v>
      </c>
      <c r="F17" s="29">
        <f t="shared" si="1"/>
        <v>0</v>
      </c>
      <c r="G17" s="92">
        <v>0.5111111111111112</v>
      </c>
      <c r="H17" s="29">
        <f t="shared" si="2"/>
        <v>0.017037037037037038</v>
      </c>
      <c r="I17" s="92">
        <v>2.3263888888888893</v>
      </c>
      <c r="J17" s="29">
        <f t="shared" si="3"/>
        <v>0.07754629629629631</v>
      </c>
      <c r="K17" s="38">
        <f t="shared" si="6"/>
        <v>3.0000000000000004</v>
      </c>
      <c r="L17" s="38">
        <v>30</v>
      </c>
      <c r="M17" s="64" t="str">
        <f t="shared" si="4"/>
        <v>648:00:00</v>
      </c>
      <c r="N17" s="66">
        <f t="shared" si="5"/>
        <v>0.9</v>
      </c>
    </row>
    <row r="18" spans="1:14" ht="15.75">
      <c r="A18" s="60" t="s">
        <v>27</v>
      </c>
      <c r="B18" s="37" t="s">
        <v>77</v>
      </c>
      <c r="C18" s="92">
        <v>0.052083333333333336</v>
      </c>
      <c r="D18" s="29">
        <f t="shared" si="0"/>
        <v>0.0017361111111111112</v>
      </c>
      <c r="E18" s="92">
        <v>0.08333333333333333</v>
      </c>
      <c r="F18" s="29">
        <f t="shared" si="1"/>
        <v>0.0027777777777777775</v>
      </c>
      <c r="G18" s="92">
        <v>0.020833333333333332</v>
      </c>
      <c r="H18" s="29">
        <f t="shared" si="2"/>
        <v>0.0006944444444444444</v>
      </c>
      <c r="I18" s="30">
        <v>0</v>
      </c>
      <c r="J18" s="29">
        <f t="shared" si="3"/>
        <v>0</v>
      </c>
      <c r="K18" s="38">
        <f t="shared" si="6"/>
        <v>0.15625</v>
      </c>
      <c r="L18" s="38">
        <v>30</v>
      </c>
      <c r="M18" s="64" t="str">
        <f t="shared" si="4"/>
        <v>716:15:00</v>
      </c>
      <c r="N18" s="66">
        <f t="shared" si="5"/>
        <v>0.9947916666666666</v>
      </c>
    </row>
    <row r="19" spans="1:14" ht="15.75">
      <c r="A19" s="60" t="s">
        <v>30</v>
      </c>
      <c r="B19" s="37" t="s">
        <v>103</v>
      </c>
      <c r="C19" s="92">
        <v>0.2548611111111111</v>
      </c>
      <c r="D19" s="29">
        <f t="shared" si="0"/>
        <v>0.00849537037037037</v>
      </c>
      <c r="E19" s="30">
        <v>0</v>
      </c>
      <c r="F19" s="29">
        <f t="shared" si="1"/>
        <v>0</v>
      </c>
      <c r="G19" s="92">
        <v>0.7923611111111112</v>
      </c>
      <c r="H19" s="29">
        <f t="shared" si="2"/>
        <v>0.02641203703703704</v>
      </c>
      <c r="I19" s="92">
        <v>0.013888888888888888</v>
      </c>
      <c r="J19" s="29">
        <f t="shared" si="3"/>
        <v>0.0004629629629629629</v>
      </c>
      <c r="K19" s="38">
        <f t="shared" si="6"/>
        <v>1.0611111111111111</v>
      </c>
      <c r="L19" s="38">
        <v>30</v>
      </c>
      <c r="M19" s="64" t="str">
        <f t="shared" si="4"/>
        <v>694:32:00</v>
      </c>
      <c r="N19" s="66">
        <f t="shared" si="5"/>
        <v>0.9646296296296295</v>
      </c>
    </row>
    <row r="20" spans="1:14" ht="15.75">
      <c r="A20" s="60" t="s">
        <v>32</v>
      </c>
      <c r="B20" s="37" t="s">
        <v>78</v>
      </c>
      <c r="C20" s="92">
        <v>0.09027777777777778</v>
      </c>
      <c r="D20" s="29">
        <f t="shared" si="0"/>
        <v>0.0030092592592592593</v>
      </c>
      <c r="E20" s="92">
        <v>0.125</v>
      </c>
      <c r="F20" s="29">
        <f t="shared" si="1"/>
        <v>0.004166666666666667</v>
      </c>
      <c r="G20" s="92">
        <v>0.041666666666666664</v>
      </c>
      <c r="H20" s="29">
        <f t="shared" si="2"/>
        <v>0.0013888888888888887</v>
      </c>
      <c r="I20" s="92">
        <v>0.557638888888889</v>
      </c>
      <c r="J20" s="29">
        <f t="shared" si="3"/>
        <v>0.018587962962962966</v>
      </c>
      <c r="K20" s="38">
        <f t="shared" si="6"/>
        <v>0.8145833333333334</v>
      </c>
      <c r="L20" s="38">
        <v>30</v>
      </c>
      <c r="M20" s="64" t="str">
        <f t="shared" si="4"/>
        <v>700:27:00</v>
      </c>
      <c r="N20" s="66">
        <f t="shared" si="5"/>
        <v>0.9728472222222223</v>
      </c>
    </row>
    <row r="21" spans="1:14" ht="15.75">
      <c r="A21" s="60" t="s">
        <v>34</v>
      </c>
      <c r="B21" s="37" t="s">
        <v>79</v>
      </c>
      <c r="C21" s="92">
        <v>0.2736111111111111</v>
      </c>
      <c r="D21" s="29">
        <f t="shared" si="0"/>
        <v>0.009120370370370369</v>
      </c>
      <c r="E21" s="30">
        <v>0</v>
      </c>
      <c r="F21" s="29">
        <f t="shared" si="1"/>
        <v>0</v>
      </c>
      <c r="G21" s="92">
        <v>0.19791666666666669</v>
      </c>
      <c r="H21" s="29">
        <f t="shared" si="2"/>
        <v>0.006597222222222223</v>
      </c>
      <c r="I21" s="92">
        <v>0.6145833333333334</v>
      </c>
      <c r="J21" s="29">
        <f t="shared" si="3"/>
        <v>0.02048611111111111</v>
      </c>
      <c r="K21" s="38">
        <f t="shared" si="6"/>
        <v>1.0861111111111112</v>
      </c>
      <c r="L21" s="38">
        <v>30</v>
      </c>
      <c r="M21" s="64" t="str">
        <f t="shared" si="4"/>
        <v>693:56:00</v>
      </c>
      <c r="N21" s="66">
        <f t="shared" si="5"/>
        <v>0.9637962962962963</v>
      </c>
    </row>
    <row r="22" spans="1:14" ht="15.75">
      <c r="A22" s="60" t="s">
        <v>36</v>
      </c>
      <c r="B22" s="37" t="s">
        <v>80</v>
      </c>
      <c r="C22" s="30">
        <v>0</v>
      </c>
      <c r="D22" s="29">
        <f t="shared" si="0"/>
        <v>0</v>
      </c>
      <c r="E22" s="30">
        <v>0</v>
      </c>
      <c r="F22" s="29">
        <f t="shared" si="1"/>
        <v>0</v>
      </c>
      <c r="G22" s="92">
        <v>0.11458333333333331</v>
      </c>
      <c r="H22" s="29">
        <f t="shared" si="2"/>
        <v>0.003819444444444444</v>
      </c>
      <c r="I22" s="30">
        <v>0</v>
      </c>
      <c r="J22" s="29">
        <f t="shared" si="3"/>
        <v>0</v>
      </c>
      <c r="K22" s="38">
        <f t="shared" si="6"/>
        <v>0.11458333333333331</v>
      </c>
      <c r="L22" s="38">
        <v>30</v>
      </c>
      <c r="M22" s="64" t="str">
        <f t="shared" si="4"/>
        <v>717:15:00</v>
      </c>
      <c r="N22" s="66">
        <f t="shared" si="5"/>
        <v>0.9961805555555556</v>
      </c>
    </row>
    <row r="23" spans="1:14" ht="15.75">
      <c r="A23" s="60" t="s">
        <v>38</v>
      </c>
      <c r="B23" s="37" t="s">
        <v>81</v>
      </c>
      <c r="C23" s="92">
        <v>0.3333333333333333</v>
      </c>
      <c r="D23" s="29">
        <f t="shared" si="0"/>
        <v>0.01111111111111111</v>
      </c>
      <c r="E23" s="30">
        <v>0.20833333333333334</v>
      </c>
      <c r="F23" s="29">
        <f t="shared" si="1"/>
        <v>0.006944444444444445</v>
      </c>
      <c r="G23" s="92">
        <v>0.5659722222222222</v>
      </c>
      <c r="H23" s="29">
        <f t="shared" si="2"/>
        <v>0.018865740740740742</v>
      </c>
      <c r="I23" s="30">
        <v>0</v>
      </c>
      <c r="J23" s="29">
        <f t="shared" si="3"/>
        <v>0</v>
      </c>
      <c r="K23" s="38">
        <f t="shared" si="6"/>
        <v>1.1076388888888888</v>
      </c>
      <c r="L23" s="38">
        <v>30</v>
      </c>
      <c r="M23" s="64" t="str">
        <f t="shared" si="4"/>
        <v>693:25:00</v>
      </c>
      <c r="N23" s="66">
        <f t="shared" si="5"/>
        <v>0.9630787037037037</v>
      </c>
    </row>
    <row r="24" spans="1:14" ht="15.75">
      <c r="A24" s="60" t="s">
        <v>40</v>
      </c>
      <c r="B24" s="37" t="s">
        <v>82</v>
      </c>
      <c r="C24" s="30">
        <v>0</v>
      </c>
      <c r="D24" s="29">
        <f t="shared" si="0"/>
        <v>0</v>
      </c>
      <c r="E24" s="30">
        <v>0</v>
      </c>
      <c r="F24" s="29">
        <f t="shared" si="1"/>
        <v>0</v>
      </c>
      <c r="G24" s="30">
        <v>0</v>
      </c>
      <c r="H24" s="29">
        <f t="shared" si="2"/>
        <v>0</v>
      </c>
      <c r="I24" s="30">
        <v>0</v>
      </c>
      <c r="J24" s="29">
        <f t="shared" si="3"/>
        <v>0</v>
      </c>
      <c r="K24" s="38">
        <f t="shared" si="6"/>
        <v>0</v>
      </c>
      <c r="L24" s="38">
        <v>30</v>
      </c>
      <c r="M24" s="64" t="str">
        <f t="shared" si="4"/>
        <v>720:00:00</v>
      </c>
      <c r="N24" s="66">
        <f t="shared" si="5"/>
        <v>1</v>
      </c>
    </row>
    <row r="25" spans="1:14" ht="16.5" thickBot="1">
      <c r="A25" s="60" t="s">
        <v>42</v>
      </c>
      <c r="B25" s="40"/>
      <c r="C25" s="31">
        <f>SUM(C3:C24)</f>
        <v>5.002083333333333</v>
      </c>
      <c r="D25" s="29">
        <f t="shared" si="0"/>
        <v>0.007578914141414142</v>
      </c>
      <c r="E25" s="31">
        <f>SUM(E3:E24)</f>
        <v>2.073611111111111</v>
      </c>
      <c r="F25" s="29">
        <f t="shared" si="1"/>
        <v>0.003141835016835017</v>
      </c>
      <c r="G25" s="30">
        <f>SUM(G3:G24)</f>
        <v>4.770138888888889</v>
      </c>
      <c r="H25" s="29">
        <f t="shared" si="2"/>
        <v>0.007227483164983165</v>
      </c>
      <c r="I25" s="31">
        <f>SUM(I3:I24)</f>
        <v>5.1618055555555555</v>
      </c>
      <c r="J25" s="29">
        <f t="shared" si="3"/>
        <v>0.007820917508417508</v>
      </c>
      <c r="K25" s="38">
        <f t="shared" si="6"/>
        <v>17.007638888888888</v>
      </c>
      <c r="L25" s="38">
        <f>SUM(L3:L24)</f>
        <v>660</v>
      </c>
      <c r="M25" s="64">
        <f>SUM(L25-K25)</f>
        <v>642.9923611111111</v>
      </c>
      <c r="N25" s="67">
        <f t="shared" si="5"/>
        <v>0.9742308501683502</v>
      </c>
    </row>
    <row r="30" ht="12.75">
      <c r="C30" s="59" t="s">
        <v>85</v>
      </c>
    </row>
    <row r="31" spans="1:14" ht="15.75">
      <c r="A31" s="37" t="s">
        <v>27</v>
      </c>
      <c r="B31" s="60" t="s">
        <v>84</v>
      </c>
      <c r="C31" s="92">
        <v>3.3284722222222216</v>
      </c>
      <c r="D31" s="29">
        <f>SUM(C31/L31)</f>
        <v>0.11094907407407405</v>
      </c>
      <c r="E31" s="92">
        <v>0.08333333333333333</v>
      </c>
      <c r="F31" s="29">
        <f>SUM(E31/L31)</f>
        <v>0.0027777777777777775</v>
      </c>
      <c r="G31" s="31">
        <v>0</v>
      </c>
      <c r="H31" s="29">
        <f>SUM(G31/L31)</f>
        <v>0</v>
      </c>
      <c r="I31" s="92">
        <v>0.05694444444444445</v>
      </c>
      <c r="J31" s="29">
        <f>SUM(I31/L31)</f>
        <v>0.0018981481481481484</v>
      </c>
      <c r="K31" s="38">
        <f>SUM(C31+E31+G31+I31)</f>
        <v>3.4687499999999996</v>
      </c>
      <c r="L31" s="38">
        <v>30</v>
      </c>
      <c r="M31" s="38" t="str">
        <f>TEXT(L31-K31,"[H]:MM:SS")</f>
        <v>636:45:00</v>
      </c>
      <c r="N31" s="39">
        <f>SUM(M31/L31)</f>
        <v>0.884375</v>
      </c>
    </row>
  </sheetData>
  <sheetProtection/>
  <mergeCells count="6">
    <mergeCell ref="A1:B2"/>
    <mergeCell ref="K1:K2"/>
    <mergeCell ref="C1:D1"/>
    <mergeCell ref="E1:F1"/>
    <mergeCell ref="G1:H1"/>
    <mergeCell ref="I1:J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28" sqref="K28"/>
    </sheetView>
  </sheetViews>
  <sheetFormatPr defaultColWidth="9.140625" defaultRowHeight="12.75"/>
  <cols>
    <col min="1" max="1" width="20.7109375" style="0" customWidth="1"/>
    <col min="2" max="2" width="8.7109375" style="0" customWidth="1"/>
    <col min="3" max="3" width="13.28125" style="0" customWidth="1"/>
    <col min="4" max="6" width="10.7109375" style="0" customWidth="1"/>
    <col min="7" max="7" width="12.00390625" style="0" customWidth="1"/>
    <col min="8" max="8" width="11.140625" style="0" customWidth="1"/>
    <col min="9" max="10" width="10.7109375" style="0" customWidth="1"/>
    <col min="11" max="11" width="17.7109375" style="0" customWidth="1"/>
    <col min="12" max="12" width="15.7109375" style="0" customWidth="1"/>
    <col min="13" max="13" width="17.00390625" style="0" customWidth="1"/>
    <col min="14" max="14" width="10.7109375" style="0" customWidth="1"/>
  </cols>
  <sheetData>
    <row r="1" spans="1:14" ht="49.5" customHeight="1" thickBot="1">
      <c r="A1" s="147" t="s">
        <v>91</v>
      </c>
      <c r="B1" s="148"/>
      <c r="C1" s="153" t="s">
        <v>46</v>
      </c>
      <c r="D1" s="154"/>
      <c r="E1" s="153" t="s">
        <v>45</v>
      </c>
      <c r="F1" s="154"/>
      <c r="G1" s="153" t="s">
        <v>44</v>
      </c>
      <c r="H1" s="154"/>
      <c r="I1" s="153" t="s">
        <v>43</v>
      </c>
      <c r="J1" s="155"/>
      <c r="K1" s="151" t="s">
        <v>52</v>
      </c>
      <c r="L1" s="19"/>
      <c r="M1" s="23" t="s">
        <v>53</v>
      </c>
      <c r="N1" s="17"/>
    </row>
    <row r="2" spans="1:15" ht="16.5" customHeight="1" thickBot="1">
      <c r="A2" s="149"/>
      <c r="B2" s="150"/>
      <c r="C2" s="20" t="s">
        <v>47</v>
      </c>
      <c r="D2" s="20" t="s">
        <v>48</v>
      </c>
      <c r="E2" s="20" t="s">
        <v>47</v>
      </c>
      <c r="F2" s="20" t="s">
        <v>48</v>
      </c>
      <c r="G2" s="20" t="s">
        <v>47</v>
      </c>
      <c r="H2" s="20" t="s">
        <v>48</v>
      </c>
      <c r="I2" s="20" t="s">
        <v>47</v>
      </c>
      <c r="J2" s="21" t="s">
        <v>48</v>
      </c>
      <c r="K2" s="152"/>
      <c r="L2" s="22"/>
      <c r="M2" s="24"/>
      <c r="N2" s="18"/>
      <c r="O2" t="s">
        <v>104</v>
      </c>
    </row>
    <row r="3" spans="1:14" ht="16.5" thickBot="1">
      <c r="A3" s="11" t="s">
        <v>0</v>
      </c>
      <c r="B3" s="37" t="s">
        <v>67</v>
      </c>
      <c r="C3" s="129">
        <v>0.10416666666666666</v>
      </c>
      <c r="D3" s="12">
        <f aca="true" t="shared" si="0" ref="D3:D25">SUM(C3/L3)</f>
        <v>0.0033602150537634405</v>
      </c>
      <c r="E3" s="129">
        <v>0.7131944444444445</v>
      </c>
      <c r="F3" s="12">
        <f aca="true" t="shared" si="1" ref="F3:F25">SUM(E3/L3)</f>
        <v>0.023006272401433693</v>
      </c>
      <c r="G3" s="129">
        <v>0.5416666666666667</v>
      </c>
      <c r="H3" s="12">
        <f aca="true" t="shared" si="2" ref="H3:H25">SUM(G3/L3)</f>
        <v>0.017473118279569894</v>
      </c>
      <c r="I3" s="129">
        <v>0.7</v>
      </c>
      <c r="J3" s="12">
        <f aca="true" t="shared" si="3" ref="J3:J25">SUM(I3/L3)</f>
        <v>0.02258064516129032</v>
      </c>
      <c r="K3" s="16">
        <f>SUM(C3+E3+G3+I3)</f>
        <v>2.0590277777777777</v>
      </c>
      <c r="L3" s="9">
        <v>31</v>
      </c>
      <c r="M3" s="25" t="str">
        <f aca="true" t="shared" si="4" ref="M3:M24">TEXT(L3-K3,"[H]:MM:SS")</f>
        <v>694:35:00</v>
      </c>
      <c r="N3" s="26">
        <f aca="true" t="shared" si="5" ref="N3:N24">SUM(M3/L3)</f>
        <v>0.9335797491039427</v>
      </c>
    </row>
    <row r="4" spans="1:14" ht="16.5" thickBot="1">
      <c r="A4" s="11" t="s">
        <v>2</v>
      </c>
      <c r="B4" s="37" t="s">
        <v>98</v>
      </c>
      <c r="C4" s="30">
        <v>0</v>
      </c>
      <c r="D4" s="12">
        <f t="shared" si="0"/>
        <v>0</v>
      </c>
      <c r="E4" s="30">
        <v>0</v>
      </c>
      <c r="F4" s="12">
        <f t="shared" si="1"/>
        <v>0</v>
      </c>
      <c r="G4" s="80">
        <v>0</v>
      </c>
      <c r="H4" s="12">
        <f t="shared" si="2"/>
        <v>0</v>
      </c>
      <c r="I4" s="30">
        <v>0</v>
      </c>
      <c r="J4" s="12">
        <f t="shared" si="3"/>
        <v>0</v>
      </c>
      <c r="K4" s="16">
        <f aca="true" t="shared" si="6" ref="K4:K24">SUM(C4+E4+G4+I4)</f>
        <v>0</v>
      </c>
      <c r="L4" s="9">
        <v>31</v>
      </c>
      <c r="M4" s="25" t="str">
        <f t="shared" si="4"/>
        <v>744:00:00</v>
      </c>
      <c r="N4" s="26">
        <f t="shared" si="5"/>
        <v>1</v>
      </c>
    </row>
    <row r="5" spans="1:14" ht="16.5" thickBot="1">
      <c r="A5" s="11" t="s">
        <v>49</v>
      </c>
      <c r="B5" s="37" t="s">
        <v>68</v>
      </c>
      <c r="C5" s="129">
        <v>0.14583333333333334</v>
      </c>
      <c r="D5" s="12">
        <f t="shared" si="0"/>
        <v>0.004704301075268817</v>
      </c>
      <c r="E5" s="30">
        <v>0</v>
      </c>
      <c r="F5" s="12">
        <f t="shared" si="1"/>
        <v>0</v>
      </c>
      <c r="G5" s="129">
        <v>0.041666666666666664</v>
      </c>
      <c r="H5" s="12">
        <f t="shared" si="2"/>
        <v>0.0013440860215053762</v>
      </c>
      <c r="I5" s="30">
        <v>0</v>
      </c>
      <c r="J5" s="12">
        <f t="shared" si="3"/>
        <v>0</v>
      </c>
      <c r="K5" s="16">
        <f t="shared" si="6"/>
        <v>0.1875</v>
      </c>
      <c r="L5" s="9">
        <v>31</v>
      </c>
      <c r="M5" s="25" t="str">
        <f t="shared" si="4"/>
        <v>739:30:00</v>
      </c>
      <c r="N5" s="26">
        <f t="shared" si="5"/>
        <v>0.9939516129032258</v>
      </c>
    </row>
    <row r="6" spans="1:14" ht="16.5" thickBot="1">
      <c r="A6" s="11" t="s">
        <v>5</v>
      </c>
      <c r="B6" s="37" t="s">
        <v>99</v>
      </c>
      <c r="C6" s="129">
        <v>0.04861111111111111</v>
      </c>
      <c r="D6" s="12">
        <f t="shared" si="0"/>
        <v>0.0015681003584229391</v>
      </c>
      <c r="E6" s="30">
        <v>0</v>
      </c>
      <c r="F6" s="12">
        <f t="shared" si="1"/>
        <v>0</v>
      </c>
      <c r="G6" s="129">
        <v>0.015972222222222224</v>
      </c>
      <c r="H6" s="12">
        <f t="shared" si="2"/>
        <v>0.0005152329749103943</v>
      </c>
      <c r="I6" s="30">
        <v>0</v>
      </c>
      <c r="J6" s="12">
        <f t="shared" si="3"/>
        <v>0</v>
      </c>
      <c r="K6" s="16">
        <f t="shared" si="6"/>
        <v>0.06458333333333334</v>
      </c>
      <c r="L6" s="9">
        <v>31</v>
      </c>
      <c r="M6" s="25" t="str">
        <f t="shared" si="4"/>
        <v>742:27:00</v>
      </c>
      <c r="N6" s="26">
        <f t="shared" si="5"/>
        <v>0.9979166666666667</v>
      </c>
    </row>
    <row r="7" spans="1:14" ht="16.5" thickBot="1">
      <c r="A7" s="11" t="s">
        <v>7</v>
      </c>
      <c r="B7" s="37" t="s">
        <v>100</v>
      </c>
      <c r="C7" s="30">
        <v>0</v>
      </c>
      <c r="D7" s="12">
        <f t="shared" si="0"/>
        <v>0</v>
      </c>
      <c r="E7" s="30">
        <v>0</v>
      </c>
      <c r="F7" s="12">
        <f t="shared" si="1"/>
        <v>0</v>
      </c>
      <c r="G7" s="129">
        <v>0.052083333333333336</v>
      </c>
      <c r="H7" s="12">
        <f t="shared" si="2"/>
        <v>0.0016801075268817205</v>
      </c>
      <c r="I7" s="30">
        <v>0</v>
      </c>
      <c r="J7" s="12">
        <f t="shared" si="3"/>
        <v>0</v>
      </c>
      <c r="K7" s="16">
        <f t="shared" si="6"/>
        <v>0.052083333333333336</v>
      </c>
      <c r="L7" s="9">
        <v>31</v>
      </c>
      <c r="M7" s="25" t="str">
        <f t="shared" si="4"/>
        <v>742:45:00</v>
      </c>
      <c r="N7" s="26">
        <f t="shared" si="5"/>
        <v>0.9983198924731184</v>
      </c>
    </row>
    <row r="8" spans="1:14" ht="16.5" thickBot="1">
      <c r="A8" s="11" t="s">
        <v>9</v>
      </c>
      <c r="B8" s="37" t="s">
        <v>69</v>
      </c>
      <c r="C8" s="129">
        <v>0.12430555555555556</v>
      </c>
      <c r="D8" s="12">
        <f t="shared" si="0"/>
        <v>0.004009856630824373</v>
      </c>
      <c r="E8" s="129">
        <v>0.11736111111111111</v>
      </c>
      <c r="F8" s="12">
        <f t="shared" si="1"/>
        <v>0.00378584229390681</v>
      </c>
      <c r="G8" s="129">
        <v>0.03125</v>
      </c>
      <c r="H8" s="12">
        <f t="shared" si="2"/>
        <v>0.0010080645161290322</v>
      </c>
      <c r="I8" s="30">
        <v>0</v>
      </c>
      <c r="J8" s="12">
        <f t="shared" si="3"/>
        <v>0</v>
      </c>
      <c r="K8" s="16">
        <f t="shared" si="6"/>
        <v>0.2729166666666667</v>
      </c>
      <c r="L8" s="9">
        <v>31</v>
      </c>
      <c r="M8" s="25" t="str">
        <f t="shared" si="4"/>
        <v>737:27:00</v>
      </c>
      <c r="N8" s="26">
        <f t="shared" si="5"/>
        <v>0.9911962365591399</v>
      </c>
    </row>
    <row r="9" spans="1:14" ht="16.5" thickBot="1">
      <c r="A9" s="11" t="s">
        <v>11</v>
      </c>
      <c r="B9" s="37" t="s">
        <v>70</v>
      </c>
      <c r="C9" s="129">
        <v>0.0763888888888889</v>
      </c>
      <c r="D9" s="12">
        <f t="shared" si="0"/>
        <v>0.0024641577060931902</v>
      </c>
      <c r="E9" s="30">
        <v>0</v>
      </c>
      <c r="F9" s="12">
        <f t="shared" si="1"/>
        <v>0</v>
      </c>
      <c r="G9" s="129">
        <v>0.14583333333333334</v>
      </c>
      <c r="H9" s="12">
        <f t="shared" si="2"/>
        <v>0.004704301075268817</v>
      </c>
      <c r="I9" s="30">
        <v>0</v>
      </c>
      <c r="J9" s="12">
        <f t="shared" si="3"/>
        <v>0</v>
      </c>
      <c r="K9" s="16">
        <f t="shared" si="6"/>
        <v>0.22222222222222224</v>
      </c>
      <c r="L9" s="9">
        <v>31</v>
      </c>
      <c r="M9" s="25" t="str">
        <f t="shared" si="4"/>
        <v>738:40:00</v>
      </c>
      <c r="N9" s="26">
        <f t="shared" si="5"/>
        <v>0.9928315412186379</v>
      </c>
    </row>
    <row r="10" spans="1:14" ht="16.5" thickBot="1">
      <c r="A10" s="11" t="s">
        <v>13</v>
      </c>
      <c r="B10" s="37" t="s">
        <v>71</v>
      </c>
      <c r="C10" s="30">
        <v>0</v>
      </c>
      <c r="D10" s="12">
        <f t="shared" si="0"/>
        <v>0</v>
      </c>
      <c r="E10" s="30">
        <v>0</v>
      </c>
      <c r="F10" s="12">
        <f t="shared" si="1"/>
        <v>0</v>
      </c>
      <c r="G10" s="16">
        <v>0</v>
      </c>
      <c r="H10" s="12">
        <f t="shared" si="2"/>
        <v>0</v>
      </c>
      <c r="I10" s="30">
        <v>0</v>
      </c>
      <c r="J10" s="12">
        <f t="shared" si="3"/>
        <v>0</v>
      </c>
      <c r="K10" s="16">
        <f t="shared" si="6"/>
        <v>0</v>
      </c>
      <c r="L10" s="9">
        <v>31</v>
      </c>
      <c r="M10" s="25" t="str">
        <f t="shared" si="4"/>
        <v>744:00:00</v>
      </c>
      <c r="N10" s="26">
        <f t="shared" si="5"/>
        <v>1</v>
      </c>
    </row>
    <row r="11" spans="1:14" ht="16.5" thickBot="1">
      <c r="A11" s="11" t="s">
        <v>15</v>
      </c>
      <c r="B11" s="37" t="s">
        <v>101</v>
      </c>
      <c r="C11" s="30">
        <v>0</v>
      </c>
      <c r="D11" s="12">
        <f t="shared" si="0"/>
        <v>0</v>
      </c>
      <c r="E11" s="30">
        <v>0</v>
      </c>
      <c r="F11" s="12">
        <f t="shared" si="1"/>
        <v>0</v>
      </c>
      <c r="G11" s="16">
        <v>0</v>
      </c>
      <c r="H11" s="12">
        <f t="shared" si="2"/>
        <v>0</v>
      </c>
      <c r="I11" s="30">
        <v>0</v>
      </c>
      <c r="J11" s="12">
        <f t="shared" si="3"/>
        <v>0</v>
      </c>
      <c r="K11" s="16">
        <f t="shared" si="6"/>
        <v>0</v>
      </c>
      <c r="L11" s="9">
        <v>31</v>
      </c>
      <c r="M11" s="25" t="str">
        <f t="shared" si="4"/>
        <v>744:00:00</v>
      </c>
      <c r="N11" s="26">
        <f t="shared" si="5"/>
        <v>1</v>
      </c>
    </row>
    <row r="12" spans="1:14" ht="16.5" thickBot="1">
      <c r="A12" s="11" t="s">
        <v>17</v>
      </c>
      <c r="B12" s="37" t="s">
        <v>102</v>
      </c>
      <c r="C12" s="30">
        <v>0</v>
      </c>
      <c r="D12" s="12">
        <f t="shared" si="0"/>
        <v>0</v>
      </c>
      <c r="E12" s="30">
        <v>0</v>
      </c>
      <c r="F12" s="12">
        <f t="shared" si="1"/>
        <v>0</v>
      </c>
      <c r="G12" s="80">
        <v>0</v>
      </c>
      <c r="H12" s="12">
        <f t="shared" si="2"/>
        <v>0</v>
      </c>
      <c r="I12" s="30">
        <v>0</v>
      </c>
      <c r="J12" s="12">
        <f t="shared" si="3"/>
        <v>0</v>
      </c>
      <c r="K12" s="16">
        <f t="shared" si="6"/>
        <v>0</v>
      </c>
      <c r="L12" s="9">
        <v>31</v>
      </c>
      <c r="M12" s="25" t="str">
        <f t="shared" si="4"/>
        <v>744:00:00</v>
      </c>
      <c r="N12" s="26">
        <f t="shared" si="5"/>
        <v>1</v>
      </c>
    </row>
    <row r="13" spans="1:14" ht="16.5" thickBot="1">
      <c r="A13" s="11" t="s">
        <v>50</v>
      </c>
      <c r="B13" s="37" t="s">
        <v>72</v>
      </c>
      <c r="C13" s="129">
        <v>0.16666666666666669</v>
      </c>
      <c r="D13" s="12">
        <f t="shared" si="0"/>
        <v>0.005376344086021506</v>
      </c>
      <c r="E13" s="30">
        <v>0</v>
      </c>
      <c r="F13" s="12">
        <f t="shared" si="1"/>
        <v>0</v>
      </c>
      <c r="G13" s="129">
        <v>0.4604166666666667</v>
      </c>
      <c r="H13" s="12">
        <f t="shared" si="2"/>
        <v>0.014852150537634409</v>
      </c>
      <c r="I13" s="30">
        <v>0</v>
      </c>
      <c r="J13" s="12">
        <f t="shared" si="3"/>
        <v>0</v>
      </c>
      <c r="K13" s="16">
        <f t="shared" si="6"/>
        <v>0.6270833333333334</v>
      </c>
      <c r="L13" s="9">
        <v>31</v>
      </c>
      <c r="M13" s="25" t="str">
        <f t="shared" si="4"/>
        <v>728:57:00</v>
      </c>
      <c r="N13" s="26">
        <f t="shared" si="5"/>
        <v>0.9797715053763442</v>
      </c>
    </row>
    <row r="14" spans="1:14" ht="16.5" thickBot="1">
      <c r="A14" s="11" t="s">
        <v>51</v>
      </c>
      <c r="B14" s="37" t="s">
        <v>73</v>
      </c>
      <c r="C14" s="30">
        <v>0</v>
      </c>
      <c r="D14" s="12">
        <f t="shared" si="0"/>
        <v>0</v>
      </c>
      <c r="E14" s="30">
        <v>0</v>
      </c>
      <c r="F14" s="12">
        <f t="shared" si="1"/>
        <v>0</v>
      </c>
      <c r="G14" s="80">
        <v>0</v>
      </c>
      <c r="H14" s="12">
        <f t="shared" si="2"/>
        <v>0</v>
      </c>
      <c r="I14" s="30">
        <v>0</v>
      </c>
      <c r="J14" s="12">
        <f t="shared" si="3"/>
        <v>0</v>
      </c>
      <c r="K14" s="16">
        <f t="shared" si="6"/>
        <v>0</v>
      </c>
      <c r="L14" s="9">
        <v>31</v>
      </c>
      <c r="M14" s="25" t="str">
        <f t="shared" si="4"/>
        <v>744:00:00</v>
      </c>
      <c r="N14" s="26">
        <f t="shared" si="5"/>
        <v>1</v>
      </c>
    </row>
    <row r="15" spans="1:14" ht="16.5" thickBot="1">
      <c r="A15" s="11" t="s">
        <v>21</v>
      </c>
      <c r="B15" s="37" t="s">
        <v>74</v>
      </c>
      <c r="C15" s="129">
        <v>0.08333333333333333</v>
      </c>
      <c r="D15" s="12">
        <f t="shared" si="0"/>
        <v>0.0026881720430107525</v>
      </c>
      <c r="E15" s="30">
        <v>0</v>
      </c>
      <c r="F15" s="12">
        <f t="shared" si="1"/>
        <v>0</v>
      </c>
      <c r="G15" s="129">
        <v>0.7500000000000001</v>
      </c>
      <c r="H15" s="12">
        <f t="shared" si="2"/>
        <v>0.024193548387096777</v>
      </c>
      <c r="I15" s="129">
        <v>0.04791666666666666</v>
      </c>
      <c r="J15" s="12">
        <f t="shared" si="3"/>
        <v>0.0015456989247311828</v>
      </c>
      <c r="K15" s="16">
        <f t="shared" si="6"/>
        <v>0.8812500000000001</v>
      </c>
      <c r="L15" s="9">
        <v>31</v>
      </c>
      <c r="M15" s="25" t="str">
        <f t="shared" si="4"/>
        <v>722:51:00</v>
      </c>
      <c r="N15" s="26">
        <f t="shared" si="5"/>
        <v>0.9715725806451614</v>
      </c>
    </row>
    <row r="16" spans="1:14" ht="16.5" thickBot="1">
      <c r="A16" s="11" t="s">
        <v>23</v>
      </c>
      <c r="B16" s="37" t="s">
        <v>75</v>
      </c>
      <c r="C16" s="129">
        <v>1.8354166666666665</v>
      </c>
      <c r="D16" s="12">
        <v>0</v>
      </c>
      <c r="E16" s="129">
        <v>0.09791666666666667</v>
      </c>
      <c r="F16" s="12">
        <v>0</v>
      </c>
      <c r="G16" s="129">
        <v>4.649305555555556</v>
      </c>
      <c r="H16" s="12">
        <f t="shared" si="2"/>
        <v>0.14997759856630827</v>
      </c>
      <c r="I16" s="30">
        <v>0</v>
      </c>
      <c r="J16" s="12">
        <f t="shared" si="3"/>
        <v>0</v>
      </c>
      <c r="K16" s="16">
        <f t="shared" si="6"/>
        <v>6.582638888888889</v>
      </c>
      <c r="L16" s="9">
        <v>31</v>
      </c>
      <c r="M16" s="25" t="str">
        <f t="shared" si="4"/>
        <v>586:01:00</v>
      </c>
      <c r="N16" s="26">
        <f t="shared" si="5"/>
        <v>0.7876568100358422</v>
      </c>
    </row>
    <row r="17" spans="1:14" ht="16.5" thickBot="1">
      <c r="A17" s="11" t="s">
        <v>25</v>
      </c>
      <c r="B17" s="37" t="s">
        <v>76</v>
      </c>
      <c r="C17" s="129">
        <v>0.20833333333333334</v>
      </c>
      <c r="D17" s="12">
        <f t="shared" si="0"/>
        <v>0.006720430107526882</v>
      </c>
      <c r="E17" s="30">
        <v>0</v>
      </c>
      <c r="F17" s="12">
        <f t="shared" si="1"/>
        <v>0</v>
      </c>
      <c r="G17" s="129">
        <v>0.17708333333333331</v>
      </c>
      <c r="H17" s="12">
        <f t="shared" si="2"/>
        <v>0.005712365591397849</v>
      </c>
      <c r="I17" s="129">
        <v>2.895138888888889</v>
      </c>
      <c r="J17" s="12">
        <f t="shared" si="3"/>
        <v>0.0933915770609319</v>
      </c>
      <c r="K17" s="16">
        <f t="shared" si="6"/>
        <v>3.2805555555555554</v>
      </c>
      <c r="L17" s="9">
        <v>31</v>
      </c>
      <c r="M17" s="25" t="str">
        <f t="shared" si="4"/>
        <v>665:16:00</v>
      </c>
      <c r="N17" s="26">
        <f t="shared" si="5"/>
        <v>0.8941756272401434</v>
      </c>
    </row>
    <row r="18" spans="1:14" ht="16.5" thickBot="1">
      <c r="A18" s="11" t="s">
        <v>27</v>
      </c>
      <c r="B18" s="37" t="s">
        <v>77</v>
      </c>
      <c r="C18" s="30">
        <v>0</v>
      </c>
      <c r="D18" s="12">
        <f t="shared" si="0"/>
        <v>0</v>
      </c>
      <c r="E18" s="30">
        <v>0</v>
      </c>
      <c r="F18" s="12">
        <f t="shared" si="1"/>
        <v>0</v>
      </c>
      <c r="G18" s="31">
        <v>0</v>
      </c>
      <c r="H18" s="12">
        <f t="shared" si="2"/>
        <v>0</v>
      </c>
      <c r="I18" s="30">
        <v>0</v>
      </c>
      <c r="J18" s="12">
        <f t="shared" si="3"/>
        <v>0</v>
      </c>
      <c r="K18" s="16">
        <f t="shared" si="6"/>
        <v>0</v>
      </c>
      <c r="L18" s="9">
        <v>31</v>
      </c>
      <c r="M18" s="25" t="str">
        <f t="shared" si="4"/>
        <v>744:00:00</v>
      </c>
      <c r="N18" s="26">
        <f t="shared" si="5"/>
        <v>1</v>
      </c>
    </row>
    <row r="19" spans="1:14" ht="16.5" thickBot="1">
      <c r="A19" s="11" t="s">
        <v>30</v>
      </c>
      <c r="B19" s="37" t="s">
        <v>103</v>
      </c>
      <c r="C19" s="129">
        <v>0.24652777777777776</v>
      </c>
      <c r="D19" s="12">
        <f t="shared" si="0"/>
        <v>0.007952508960573475</v>
      </c>
      <c r="E19" s="30">
        <v>0</v>
      </c>
      <c r="F19" s="12">
        <f t="shared" si="1"/>
        <v>0</v>
      </c>
      <c r="G19" s="129">
        <v>0.6993055555555556</v>
      </c>
      <c r="H19" s="12">
        <f t="shared" si="2"/>
        <v>0.022558243727598567</v>
      </c>
      <c r="I19" s="129">
        <v>0.03819444444444444</v>
      </c>
      <c r="J19" s="12">
        <f t="shared" si="3"/>
        <v>0.001232078853046595</v>
      </c>
      <c r="K19" s="16">
        <f t="shared" si="6"/>
        <v>0.9840277777777778</v>
      </c>
      <c r="L19" s="9">
        <v>31</v>
      </c>
      <c r="M19" s="25" t="str">
        <f t="shared" si="4"/>
        <v>720:23:00</v>
      </c>
      <c r="N19" s="26">
        <f t="shared" si="5"/>
        <v>0.9682571684587813</v>
      </c>
    </row>
    <row r="20" spans="1:14" ht="16.5" thickBot="1">
      <c r="A20" s="11" t="s">
        <v>32</v>
      </c>
      <c r="B20" s="37" t="s">
        <v>78</v>
      </c>
      <c r="C20" s="30">
        <v>0</v>
      </c>
      <c r="D20" s="12">
        <f t="shared" si="0"/>
        <v>0</v>
      </c>
      <c r="E20" s="30">
        <v>0</v>
      </c>
      <c r="F20" s="12">
        <f t="shared" si="1"/>
        <v>0</v>
      </c>
      <c r="G20" s="31">
        <v>0</v>
      </c>
      <c r="H20" s="12">
        <f t="shared" si="2"/>
        <v>0</v>
      </c>
      <c r="I20" s="30">
        <v>0</v>
      </c>
      <c r="J20" s="12">
        <f t="shared" si="3"/>
        <v>0</v>
      </c>
      <c r="K20" s="16">
        <f t="shared" si="6"/>
        <v>0</v>
      </c>
      <c r="L20" s="9">
        <v>31</v>
      </c>
      <c r="M20" s="25" t="str">
        <f t="shared" si="4"/>
        <v>744:00:00</v>
      </c>
      <c r="N20" s="26">
        <f t="shared" si="5"/>
        <v>1</v>
      </c>
    </row>
    <row r="21" spans="1:14" ht="16.5" thickBot="1">
      <c r="A21" s="11" t="s">
        <v>34</v>
      </c>
      <c r="B21" s="37" t="s">
        <v>79</v>
      </c>
      <c r="C21" s="30">
        <v>0</v>
      </c>
      <c r="D21" s="12">
        <f t="shared" si="0"/>
        <v>0</v>
      </c>
      <c r="E21" s="129">
        <v>0.08333333333333334</v>
      </c>
      <c r="F21" s="12">
        <f t="shared" si="1"/>
        <v>0.002688172043010753</v>
      </c>
      <c r="G21" s="129">
        <v>0.041666666666666664</v>
      </c>
      <c r="H21" s="12">
        <f t="shared" si="2"/>
        <v>0.0013440860215053762</v>
      </c>
      <c r="I21" s="129">
        <v>0.041666666666666664</v>
      </c>
      <c r="J21" s="12">
        <f t="shared" si="3"/>
        <v>0.0013440860215053762</v>
      </c>
      <c r="K21" s="16">
        <f t="shared" si="6"/>
        <v>0.16666666666666666</v>
      </c>
      <c r="L21" s="9">
        <v>31</v>
      </c>
      <c r="M21" s="25" t="str">
        <f t="shared" si="4"/>
        <v>740:00:00</v>
      </c>
      <c r="N21" s="26">
        <f t="shared" si="5"/>
        <v>0.9946236559139785</v>
      </c>
    </row>
    <row r="22" spans="1:14" ht="16.5" thickBot="1">
      <c r="A22" s="11" t="s">
        <v>36</v>
      </c>
      <c r="B22" s="37" t="s">
        <v>80</v>
      </c>
      <c r="C22" s="30">
        <v>0</v>
      </c>
      <c r="D22" s="12">
        <f t="shared" si="0"/>
        <v>0</v>
      </c>
      <c r="E22" s="30">
        <v>0</v>
      </c>
      <c r="F22" s="12">
        <f t="shared" si="1"/>
        <v>0</v>
      </c>
      <c r="G22" s="129">
        <v>0.041666666666666664</v>
      </c>
      <c r="H22" s="12">
        <f t="shared" si="2"/>
        <v>0.0013440860215053762</v>
      </c>
      <c r="I22" s="30">
        <v>0</v>
      </c>
      <c r="J22" s="12">
        <f t="shared" si="3"/>
        <v>0</v>
      </c>
      <c r="K22" s="16">
        <f t="shared" si="6"/>
        <v>0.041666666666666664</v>
      </c>
      <c r="L22" s="9">
        <v>31</v>
      </c>
      <c r="M22" s="25" t="str">
        <f t="shared" si="4"/>
        <v>743:00:00</v>
      </c>
      <c r="N22" s="26">
        <f t="shared" si="5"/>
        <v>0.9986559139784946</v>
      </c>
    </row>
    <row r="23" spans="1:14" ht="16.5" thickBot="1">
      <c r="A23" s="11" t="s">
        <v>38</v>
      </c>
      <c r="B23" s="37" t="s">
        <v>81</v>
      </c>
      <c r="C23" s="129">
        <v>0.041666666666666664</v>
      </c>
      <c r="D23" s="12">
        <f t="shared" si="0"/>
        <v>0.0013440860215053762</v>
      </c>
      <c r="E23" s="30">
        <v>0</v>
      </c>
      <c r="F23" s="12">
        <f t="shared" si="1"/>
        <v>0</v>
      </c>
      <c r="G23" s="129">
        <v>0.009027777777777779</v>
      </c>
      <c r="H23" s="12">
        <f t="shared" si="2"/>
        <v>0.00029121863799283157</v>
      </c>
      <c r="I23" s="129">
        <v>0.21805555555555553</v>
      </c>
      <c r="J23" s="12">
        <f t="shared" si="3"/>
        <v>0.007034050179211469</v>
      </c>
      <c r="K23" s="16">
        <f t="shared" si="6"/>
        <v>0.26875</v>
      </c>
      <c r="L23" s="9">
        <v>31</v>
      </c>
      <c r="M23" s="25" t="str">
        <f t="shared" si="4"/>
        <v>737:33:00</v>
      </c>
      <c r="N23" s="26">
        <f t="shared" si="5"/>
        <v>0.9913306451612903</v>
      </c>
    </row>
    <row r="24" spans="1:14" ht="16.5" thickBot="1">
      <c r="A24" s="11" t="s">
        <v>40</v>
      </c>
      <c r="B24" s="37" t="s">
        <v>82</v>
      </c>
      <c r="C24" s="30">
        <v>0</v>
      </c>
      <c r="D24" s="12">
        <v>0</v>
      </c>
      <c r="E24" s="30">
        <v>0</v>
      </c>
      <c r="F24" s="12">
        <f t="shared" si="1"/>
        <v>0</v>
      </c>
      <c r="G24" s="129">
        <v>0.1638888888888889</v>
      </c>
      <c r="H24" s="12">
        <v>0</v>
      </c>
      <c r="I24" s="30">
        <v>0</v>
      </c>
      <c r="J24" s="12">
        <f t="shared" si="3"/>
        <v>0</v>
      </c>
      <c r="K24" s="16">
        <f t="shared" si="6"/>
        <v>0.1638888888888889</v>
      </c>
      <c r="L24" s="9">
        <v>31</v>
      </c>
      <c r="M24" s="25" t="str">
        <f t="shared" si="4"/>
        <v>740:04:00</v>
      </c>
      <c r="N24" s="26">
        <f t="shared" si="5"/>
        <v>0.9947132616487455</v>
      </c>
    </row>
    <row r="25" spans="1:14" ht="16.5" thickBot="1">
      <c r="A25" s="13" t="s">
        <v>42</v>
      </c>
      <c r="B25" s="14"/>
      <c r="C25" s="15">
        <f>SUM(C3:C24)</f>
        <v>3.08125</v>
      </c>
      <c r="D25" s="12">
        <f t="shared" si="0"/>
        <v>0.004517961876832844</v>
      </c>
      <c r="E25" s="15">
        <f>SUM(E3:E24)</f>
        <v>1.0118055555555556</v>
      </c>
      <c r="F25" s="12">
        <f t="shared" si="1"/>
        <v>0.0014835858585858586</v>
      </c>
      <c r="G25" s="15">
        <f>SUM(G3:G24)</f>
        <v>7.820833333333334</v>
      </c>
      <c r="H25" s="12">
        <f t="shared" si="2"/>
        <v>0.011467497556207235</v>
      </c>
      <c r="I25" s="31">
        <v>0</v>
      </c>
      <c r="J25" s="12">
        <f t="shared" si="3"/>
        <v>0</v>
      </c>
      <c r="K25" s="16">
        <f>SUM(K3:K24)</f>
        <v>15.854861111111111</v>
      </c>
      <c r="L25" s="9">
        <f>SUM(L3:L24)</f>
        <v>682</v>
      </c>
      <c r="M25" s="25">
        <f>SUM(L25-K25)</f>
        <v>666.1451388888889</v>
      </c>
      <c r="N25" s="53">
        <f>SUM(M25/L25)</f>
        <v>0.976752403062887</v>
      </c>
    </row>
    <row r="30" ht="12.75">
      <c r="C30" s="59" t="s">
        <v>85</v>
      </c>
    </row>
    <row r="31" spans="1:14" ht="15.75">
      <c r="A31" s="37" t="s">
        <v>27</v>
      </c>
      <c r="B31" s="60" t="s">
        <v>84</v>
      </c>
      <c r="C31" s="92">
        <v>1.8125</v>
      </c>
      <c r="D31" s="29">
        <f>SUM(C31/L31)</f>
        <v>0.05846774193548387</v>
      </c>
      <c r="E31" s="92">
        <v>0.6944444444444444</v>
      </c>
      <c r="F31" s="29">
        <f>SUM(E31/L31)</f>
        <v>0.022401433691756272</v>
      </c>
      <c r="G31" s="31">
        <v>0</v>
      </c>
      <c r="H31" s="29">
        <f>SUM(G31/L31)</f>
        <v>0</v>
      </c>
      <c r="I31" s="92">
        <v>0.034722222222222224</v>
      </c>
      <c r="J31" s="29">
        <f>SUM(I31/L31)</f>
        <v>0.0011200716845878136</v>
      </c>
      <c r="K31" s="38">
        <f>SUM(C31+E31+G31+I31)</f>
        <v>2.541666666666667</v>
      </c>
      <c r="L31" s="38">
        <v>31</v>
      </c>
      <c r="M31" s="38">
        <f>L31-K31</f>
        <v>28.458333333333332</v>
      </c>
      <c r="N31" s="39">
        <f>SUM(M31/L31)</f>
        <v>0.918010752688172</v>
      </c>
    </row>
  </sheetData>
  <sheetProtection/>
  <mergeCells count="6">
    <mergeCell ref="A1:B2"/>
    <mergeCell ref="K1:K2"/>
    <mergeCell ref="C1:D1"/>
    <mergeCell ref="E1:F1"/>
    <mergeCell ref="G1:H1"/>
    <mergeCell ref="I1:J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W17" sqref="W17"/>
    </sheetView>
  </sheetViews>
  <sheetFormatPr defaultColWidth="9.140625" defaultRowHeight="12.75"/>
  <cols>
    <col min="1" max="1" width="25.140625" style="0" customWidth="1"/>
    <col min="2" max="2" width="8.7109375" style="0" customWidth="1"/>
    <col min="3" max="3" width="11.8515625" style="0" customWidth="1"/>
    <col min="4" max="6" width="10.7109375" style="0" customWidth="1"/>
    <col min="7" max="7" width="11.28125" style="0" customWidth="1"/>
    <col min="8" max="8" width="10.7109375" style="0" customWidth="1"/>
    <col min="9" max="9" width="11.421875" style="0" bestFit="1" customWidth="1"/>
    <col min="10" max="10" width="10.7109375" style="0" customWidth="1"/>
    <col min="11" max="11" width="17.7109375" style="0" customWidth="1"/>
    <col min="12" max="12" width="16.140625" style="0" customWidth="1"/>
    <col min="13" max="13" width="16.00390625" style="0" customWidth="1"/>
    <col min="14" max="14" width="10.7109375" style="0" customWidth="1"/>
  </cols>
  <sheetData>
    <row r="1" spans="1:14" ht="49.5" customHeight="1">
      <c r="A1" s="142" t="s">
        <v>92</v>
      </c>
      <c r="B1" s="143"/>
      <c r="C1" s="141" t="s">
        <v>46</v>
      </c>
      <c r="D1" s="141"/>
      <c r="E1" s="141" t="s">
        <v>45</v>
      </c>
      <c r="F1" s="141"/>
      <c r="G1" s="141" t="s">
        <v>44</v>
      </c>
      <c r="H1" s="141"/>
      <c r="I1" s="141" t="s">
        <v>43</v>
      </c>
      <c r="J1" s="141"/>
      <c r="K1" s="141" t="s">
        <v>52</v>
      </c>
      <c r="L1" s="32"/>
      <c r="M1" s="32" t="s">
        <v>53</v>
      </c>
      <c r="N1" s="33"/>
    </row>
    <row r="2" spans="1:14" ht="16.5" customHeight="1" thickBot="1">
      <c r="A2" s="143"/>
      <c r="B2" s="143"/>
      <c r="C2" s="55" t="s">
        <v>47</v>
      </c>
      <c r="D2" s="55" t="s">
        <v>48</v>
      </c>
      <c r="E2" s="55" t="s">
        <v>47</v>
      </c>
      <c r="F2" s="55" t="s">
        <v>48</v>
      </c>
      <c r="G2" s="55" t="s">
        <v>47</v>
      </c>
      <c r="H2" s="55" t="s">
        <v>48</v>
      </c>
      <c r="I2" s="55" t="s">
        <v>47</v>
      </c>
      <c r="J2" s="55" t="s">
        <v>48</v>
      </c>
      <c r="K2" s="141"/>
      <c r="L2" s="35"/>
      <c r="M2" s="32"/>
      <c r="N2" s="63"/>
    </row>
    <row r="3" spans="1:14" ht="15.75">
      <c r="A3" s="37" t="s">
        <v>0</v>
      </c>
      <c r="B3" s="60" t="s">
        <v>67</v>
      </c>
      <c r="C3" s="110">
        <v>0.29513888888888884</v>
      </c>
      <c r="D3" s="86">
        <f aca="true" t="shared" si="0" ref="D3:D25">SUM(C3/L3)</f>
        <v>0.009837962962962962</v>
      </c>
      <c r="E3" s="110">
        <v>0.4375</v>
      </c>
      <c r="F3" s="81">
        <f aca="true" t="shared" si="1" ref="F3:F25">SUM(E3/L3)</f>
        <v>0.014583333333333334</v>
      </c>
      <c r="G3" s="107">
        <v>0.35</v>
      </c>
      <c r="H3" s="86">
        <f aca="true" t="shared" si="2" ref="H3:H25">SUM(G3/L3)</f>
        <v>0.011666666666666665</v>
      </c>
      <c r="I3" s="110">
        <v>0.5416666666666667</v>
      </c>
      <c r="J3" s="81">
        <f aca="true" t="shared" si="3" ref="J3:J25">SUM(I3/L3)</f>
        <v>0.018055555555555557</v>
      </c>
      <c r="K3" s="71">
        <f>SUM(C3+E3+G3+I3)</f>
        <v>1.6243055555555557</v>
      </c>
      <c r="L3" s="38">
        <v>30</v>
      </c>
      <c r="M3" s="64" t="str">
        <f aca="true" t="shared" si="4" ref="M3:M24">TEXT(L3-K3,"[H]:MM:SS")</f>
        <v>681:01:00</v>
      </c>
      <c r="N3" s="65">
        <f aca="true" t="shared" si="5" ref="N3:N25">SUM(M3/L3)</f>
        <v>0.9458564814814815</v>
      </c>
    </row>
    <row r="4" spans="1:14" ht="15.75">
      <c r="A4" s="37" t="s">
        <v>2</v>
      </c>
      <c r="B4" s="60" t="s">
        <v>98</v>
      </c>
      <c r="C4" s="130">
        <v>0</v>
      </c>
      <c r="D4" s="87">
        <f t="shared" si="0"/>
        <v>0</v>
      </c>
      <c r="E4" s="130">
        <v>0</v>
      </c>
      <c r="F4" s="83">
        <f t="shared" si="1"/>
        <v>0</v>
      </c>
      <c r="G4" s="108">
        <v>0.017361111111111112</v>
      </c>
      <c r="H4" s="87">
        <f t="shared" si="2"/>
        <v>0.0005787037037037038</v>
      </c>
      <c r="I4" s="106">
        <v>0.7395833333333333</v>
      </c>
      <c r="J4" s="83">
        <f t="shared" si="3"/>
        <v>0.024652777777777777</v>
      </c>
      <c r="K4" s="71">
        <f aca="true" t="shared" si="6" ref="K4:K25">SUM(C4+E4+G4+I4)</f>
        <v>0.7569444444444444</v>
      </c>
      <c r="L4" s="38">
        <v>30</v>
      </c>
      <c r="M4" s="64" t="str">
        <f t="shared" si="4"/>
        <v>701:50:00</v>
      </c>
      <c r="N4" s="66">
        <f t="shared" si="5"/>
        <v>0.9747685185185185</v>
      </c>
    </row>
    <row r="5" spans="1:14" ht="15.75">
      <c r="A5" s="37" t="s">
        <v>49</v>
      </c>
      <c r="B5" s="60" t="s">
        <v>68</v>
      </c>
      <c r="C5" s="106">
        <v>0.08333333333333333</v>
      </c>
      <c r="D5" s="87">
        <f t="shared" si="0"/>
        <v>0.0027777777777777775</v>
      </c>
      <c r="E5" s="106">
        <v>0.2916666666666667</v>
      </c>
      <c r="F5" s="83">
        <f t="shared" si="1"/>
        <v>0.009722222222222222</v>
      </c>
      <c r="G5" s="108">
        <v>0.041666666666666664</v>
      </c>
      <c r="H5" s="87">
        <f t="shared" si="2"/>
        <v>0.0013888888888888887</v>
      </c>
      <c r="I5" s="106">
        <v>0.20833333333333334</v>
      </c>
      <c r="J5" s="83">
        <f t="shared" si="3"/>
        <v>0.006944444444444445</v>
      </c>
      <c r="K5" s="71">
        <f t="shared" si="6"/>
        <v>0.625</v>
      </c>
      <c r="L5" s="38">
        <v>30</v>
      </c>
      <c r="M5" s="64" t="str">
        <f t="shared" si="4"/>
        <v>705:00:00</v>
      </c>
      <c r="N5" s="66">
        <f t="shared" si="5"/>
        <v>0.9791666666666666</v>
      </c>
    </row>
    <row r="6" spans="1:14" ht="15.75">
      <c r="A6" s="37" t="s">
        <v>5</v>
      </c>
      <c r="B6" s="60" t="s">
        <v>99</v>
      </c>
      <c r="C6" s="130">
        <v>0</v>
      </c>
      <c r="D6" s="87">
        <f t="shared" si="0"/>
        <v>0</v>
      </c>
      <c r="E6" s="130">
        <v>0</v>
      </c>
      <c r="F6" s="83">
        <f t="shared" si="1"/>
        <v>0</v>
      </c>
      <c r="G6" s="132">
        <v>0</v>
      </c>
      <c r="H6" s="87">
        <f t="shared" si="2"/>
        <v>0</v>
      </c>
      <c r="I6" s="130">
        <v>0</v>
      </c>
      <c r="J6" s="83">
        <f t="shared" si="3"/>
        <v>0</v>
      </c>
      <c r="K6" s="71">
        <f t="shared" si="6"/>
        <v>0</v>
      </c>
      <c r="L6" s="38">
        <v>30</v>
      </c>
      <c r="M6" s="64" t="str">
        <f t="shared" si="4"/>
        <v>720:00:00</v>
      </c>
      <c r="N6" s="66">
        <f t="shared" si="5"/>
        <v>1</v>
      </c>
    </row>
    <row r="7" spans="1:14" ht="15.75">
      <c r="A7" s="37" t="s">
        <v>7</v>
      </c>
      <c r="B7" s="60" t="s">
        <v>100</v>
      </c>
      <c r="C7" s="130">
        <v>0</v>
      </c>
      <c r="D7" s="87">
        <f t="shared" si="0"/>
        <v>0</v>
      </c>
      <c r="E7" s="130">
        <v>0</v>
      </c>
      <c r="F7" s="83">
        <f t="shared" si="1"/>
        <v>0</v>
      </c>
      <c r="G7" s="132">
        <v>0</v>
      </c>
      <c r="H7" s="87">
        <f t="shared" si="2"/>
        <v>0</v>
      </c>
      <c r="I7" s="130">
        <v>0</v>
      </c>
      <c r="J7" s="83">
        <f t="shared" si="3"/>
        <v>0</v>
      </c>
      <c r="K7" s="71">
        <f t="shared" si="6"/>
        <v>0</v>
      </c>
      <c r="L7" s="38">
        <v>30</v>
      </c>
      <c r="M7" s="64" t="str">
        <f t="shared" si="4"/>
        <v>720:00:00</v>
      </c>
      <c r="N7" s="66">
        <f t="shared" si="5"/>
        <v>1</v>
      </c>
    </row>
    <row r="8" spans="1:14" ht="15.75">
      <c r="A8" s="37" t="s">
        <v>9</v>
      </c>
      <c r="B8" s="60" t="s">
        <v>69</v>
      </c>
      <c r="C8" s="106">
        <v>0.6687500000000001</v>
      </c>
      <c r="D8" s="87">
        <f t="shared" si="0"/>
        <v>0.022291666666666668</v>
      </c>
      <c r="E8" s="130">
        <v>0</v>
      </c>
      <c r="F8" s="83">
        <f t="shared" si="1"/>
        <v>0</v>
      </c>
      <c r="G8" s="108">
        <v>1.3881944444444445</v>
      </c>
      <c r="H8" s="87">
        <f t="shared" si="2"/>
        <v>0.046273148148148154</v>
      </c>
      <c r="I8" s="106">
        <v>0.05555555555555555</v>
      </c>
      <c r="J8" s="83">
        <f t="shared" si="3"/>
        <v>0.0018518518518518517</v>
      </c>
      <c r="K8" s="71">
        <f t="shared" si="6"/>
        <v>2.1125</v>
      </c>
      <c r="L8" s="38">
        <v>30</v>
      </c>
      <c r="M8" s="64" t="str">
        <f t="shared" si="4"/>
        <v>669:18:00</v>
      </c>
      <c r="N8" s="66">
        <f t="shared" si="5"/>
        <v>0.9295833333333333</v>
      </c>
    </row>
    <row r="9" spans="1:14" ht="15.75">
      <c r="A9" s="37" t="s">
        <v>11</v>
      </c>
      <c r="B9" s="60" t="s">
        <v>70</v>
      </c>
      <c r="C9" s="130">
        <v>0</v>
      </c>
      <c r="D9" s="87">
        <f t="shared" si="0"/>
        <v>0</v>
      </c>
      <c r="E9" s="106">
        <v>0.2895833333333333</v>
      </c>
      <c r="F9" s="83">
        <f t="shared" si="1"/>
        <v>0.009652777777777777</v>
      </c>
      <c r="G9" s="108">
        <v>1.0756944444444445</v>
      </c>
      <c r="H9" s="87">
        <f t="shared" si="2"/>
        <v>0.03585648148148148</v>
      </c>
      <c r="I9" s="130">
        <v>0</v>
      </c>
      <c r="J9" s="83">
        <f t="shared" si="3"/>
        <v>0</v>
      </c>
      <c r="K9" s="71">
        <f t="shared" si="6"/>
        <v>1.3652777777777778</v>
      </c>
      <c r="L9" s="38">
        <v>30</v>
      </c>
      <c r="M9" s="64" t="str">
        <f t="shared" si="4"/>
        <v>687:14:00</v>
      </c>
      <c r="N9" s="66">
        <f t="shared" si="5"/>
        <v>0.9544907407407408</v>
      </c>
    </row>
    <row r="10" spans="1:14" ht="15.75">
      <c r="A10" s="37" t="s">
        <v>13</v>
      </c>
      <c r="B10" s="60" t="s">
        <v>71</v>
      </c>
      <c r="C10" s="130">
        <v>0</v>
      </c>
      <c r="D10" s="87">
        <f t="shared" si="0"/>
        <v>0</v>
      </c>
      <c r="E10" s="130">
        <v>0</v>
      </c>
      <c r="F10" s="83">
        <f t="shared" si="1"/>
        <v>0</v>
      </c>
      <c r="G10" s="132">
        <v>0</v>
      </c>
      <c r="H10" s="87">
        <f t="shared" si="2"/>
        <v>0</v>
      </c>
      <c r="I10" s="130">
        <v>0</v>
      </c>
      <c r="J10" s="83">
        <f t="shared" si="3"/>
        <v>0</v>
      </c>
      <c r="K10" s="71">
        <f t="shared" si="6"/>
        <v>0</v>
      </c>
      <c r="L10" s="38">
        <v>30</v>
      </c>
      <c r="M10" s="64" t="str">
        <f t="shared" si="4"/>
        <v>720:00:00</v>
      </c>
      <c r="N10" s="66">
        <f t="shared" si="5"/>
        <v>1</v>
      </c>
    </row>
    <row r="11" spans="1:14" ht="15.75">
      <c r="A11" s="37" t="s">
        <v>15</v>
      </c>
      <c r="B11" s="60" t="s">
        <v>101</v>
      </c>
      <c r="C11" s="130">
        <v>0</v>
      </c>
      <c r="D11" s="87">
        <f t="shared" si="0"/>
        <v>0</v>
      </c>
      <c r="E11" s="130">
        <v>0</v>
      </c>
      <c r="F11" s="83">
        <f t="shared" si="1"/>
        <v>0</v>
      </c>
      <c r="G11" s="132">
        <v>0</v>
      </c>
      <c r="H11" s="87">
        <f t="shared" si="2"/>
        <v>0</v>
      </c>
      <c r="I11" s="130">
        <v>0</v>
      </c>
      <c r="J11" s="83">
        <f t="shared" si="3"/>
        <v>0</v>
      </c>
      <c r="K11" s="71">
        <f t="shared" si="6"/>
        <v>0</v>
      </c>
      <c r="L11" s="38">
        <v>30</v>
      </c>
      <c r="M11" s="64" t="str">
        <f t="shared" si="4"/>
        <v>720:00:00</v>
      </c>
      <c r="N11" s="66">
        <f t="shared" si="5"/>
        <v>1</v>
      </c>
    </row>
    <row r="12" spans="1:14" ht="15.75">
      <c r="A12" s="37" t="s">
        <v>17</v>
      </c>
      <c r="B12" s="60" t="s">
        <v>102</v>
      </c>
      <c r="C12" s="130">
        <v>0</v>
      </c>
      <c r="D12" s="87">
        <f t="shared" si="0"/>
        <v>0</v>
      </c>
      <c r="E12" s="130">
        <v>0</v>
      </c>
      <c r="F12" s="83">
        <f t="shared" si="1"/>
        <v>0</v>
      </c>
      <c r="G12" s="132">
        <v>0</v>
      </c>
      <c r="H12" s="87">
        <f t="shared" si="2"/>
        <v>0</v>
      </c>
      <c r="I12" s="130">
        <v>0</v>
      </c>
      <c r="J12" s="83">
        <f t="shared" si="3"/>
        <v>0</v>
      </c>
      <c r="K12" s="71">
        <f t="shared" si="6"/>
        <v>0</v>
      </c>
      <c r="L12" s="38">
        <v>30</v>
      </c>
      <c r="M12" s="64" t="str">
        <f t="shared" si="4"/>
        <v>720:00:00</v>
      </c>
      <c r="N12" s="66">
        <f t="shared" si="5"/>
        <v>1</v>
      </c>
    </row>
    <row r="13" spans="1:14" ht="15.75">
      <c r="A13" s="37" t="s">
        <v>50</v>
      </c>
      <c r="B13" s="60" t="s">
        <v>72</v>
      </c>
      <c r="C13" s="130">
        <v>0</v>
      </c>
      <c r="D13" s="87">
        <f t="shared" si="0"/>
        <v>0</v>
      </c>
      <c r="E13" s="130">
        <v>0</v>
      </c>
      <c r="F13" s="83">
        <f t="shared" si="1"/>
        <v>0</v>
      </c>
      <c r="G13" s="108">
        <v>0.6812500000000001</v>
      </c>
      <c r="H13" s="87">
        <f t="shared" si="2"/>
        <v>0.022708333333333337</v>
      </c>
      <c r="I13" s="130">
        <v>0</v>
      </c>
      <c r="J13" s="83">
        <f t="shared" si="3"/>
        <v>0</v>
      </c>
      <c r="K13" s="71">
        <f t="shared" si="6"/>
        <v>0.6812500000000001</v>
      </c>
      <c r="L13" s="38">
        <v>30</v>
      </c>
      <c r="M13" s="64" t="str">
        <f t="shared" si="4"/>
        <v>703:39:00</v>
      </c>
      <c r="N13" s="66">
        <f t="shared" si="5"/>
        <v>0.9772916666666666</v>
      </c>
    </row>
    <row r="14" spans="1:14" ht="15.75">
      <c r="A14" s="37" t="s">
        <v>51</v>
      </c>
      <c r="B14" s="60" t="s">
        <v>73</v>
      </c>
      <c r="C14" s="106">
        <v>0.011111111111111112</v>
      </c>
      <c r="D14" s="87">
        <f t="shared" si="0"/>
        <v>0.0003703703703703704</v>
      </c>
      <c r="E14" s="106">
        <v>1.234722222222222</v>
      </c>
      <c r="F14" s="83">
        <f t="shared" si="1"/>
        <v>0.0411574074074074</v>
      </c>
      <c r="G14" s="108">
        <v>0.17708333333333334</v>
      </c>
      <c r="H14" s="87">
        <f t="shared" si="2"/>
        <v>0.0059027777777777785</v>
      </c>
      <c r="I14" s="106">
        <v>0.2638888888888889</v>
      </c>
      <c r="J14" s="83">
        <f t="shared" si="3"/>
        <v>0.008796296296296297</v>
      </c>
      <c r="K14" s="71">
        <f t="shared" si="6"/>
        <v>1.6868055555555552</v>
      </c>
      <c r="L14" s="38">
        <v>30</v>
      </c>
      <c r="M14" s="64" t="str">
        <f t="shared" si="4"/>
        <v>679:31:00</v>
      </c>
      <c r="N14" s="66">
        <f t="shared" si="5"/>
        <v>0.9437731481481482</v>
      </c>
    </row>
    <row r="15" spans="1:14" ht="15.75">
      <c r="A15" s="37" t="s">
        <v>21</v>
      </c>
      <c r="B15" s="60" t="s">
        <v>74</v>
      </c>
      <c r="C15" s="130">
        <v>0</v>
      </c>
      <c r="D15" s="87">
        <f t="shared" si="0"/>
        <v>0</v>
      </c>
      <c r="E15" s="130">
        <v>0</v>
      </c>
      <c r="F15" s="83">
        <f t="shared" si="1"/>
        <v>0</v>
      </c>
      <c r="G15" s="108">
        <v>0.45416666666666666</v>
      </c>
      <c r="H15" s="87">
        <f t="shared" si="2"/>
        <v>0.01513888888888889</v>
      </c>
      <c r="I15" s="106">
        <v>0.4076388888888889</v>
      </c>
      <c r="J15" s="83">
        <f t="shared" si="3"/>
        <v>0.013587962962962963</v>
      </c>
      <c r="K15" s="71">
        <f t="shared" si="6"/>
        <v>0.8618055555555555</v>
      </c>
      <c r="L15" s="38">
        <v>30</v>
      </c>
      <c r="M15" s="64" t="str">
        <f t="shared" si="4"/>
        <v>699:19:00</v>
      </c>
      <c r="N15" s="66">
        <f t="shared" si="5"/>
        <v>0.9712731481481482</v>
      </c>
    </row>
    <row r="16" spans="1:14" ht="15.75">
      <c r="A16" s="37" t="s">
        <v>23</v>
      </c>
      <c r="B16" s="60" t="s">
        <v>75</v>
      </c>
      <c r="C16" s="106">
        <v>4.009027777777778</v>
      </c>
      <c r="D16" s="87">
        <f t="shared" si="0"/>
        <v>0.13363425925925926</v>
      </c>
      <c r="E16" s="106">
        <v>0.03194444444444445</v>
      </c>
      <c r="F16" s="83">
        <f t="shared" si="1"/>
        <v>0.0010648148148148149</v>
      </c>
      <c r="G16" s="108">
        <v>1.5506944444444446</v>
      </c>
      <c r="H16" s="87">
        <f t="shared" si="2"/>
        <v>0.05168981481481482</v>
      </c>
      <c r="I16" s="106">
        <v>0.4375</v>
      </c>
      <c r="J16" s="83">
        <f t="shared" si="3"/>
        <v>0.014583333333333334</v>
      </c>
      <c r="K16" s="71">
        <f t="shared" si="6"/>
        <v>6.029166666666667</v>
      </c>
      <c r="L16" s="38">
        <v>30</v>
      </c>
      <c r="M16" s="64" t="str">
        <f t="shared" si="4"/>
        <v>575:18:00</v>
      </c>
      <c r="N16" s="66">
        <f t="shared" si="5"/>
        <v>0.7990277777777777</v>
      </c>
    </row>
    <row r="17" spans="1:14" ht="15.75">
      <c r="A17" s="37" t="s">
        <v>25</v>
      </c>
      <c r="B17" s="60" t="s">
        <v>76</v>
      </c>
      <c r="C17" s="106">
        <v>0.0375</v>
      </c>
      <c r="D17" s="87">
        <f t="shared" si="0"/>
        <v>0.00125</v>
      </c>
      <c r="E17" s="130">
        <v>0</v>
      </c>
      <c r="F17" s="83">
        <f t="shared" si="1"/>
        <v>0</v>
      </c>
      <c r="G17" s="108">
        <v>0.0625</v>
      </c>
      <c r="H17" s="87">
        <f t="shared" si="2"/>
        <v>0.0020833333333333333</v>
      </c>
      <c r="I17" s="106">
        <v>0.7916666666666667</v>
      </c>
      <c r="J17" s="83">
        <f t="shared" si="3"/>
        <v>0.026388888888888892</v>
      </c>
      <c r="K17" s="71">
        <f t="shared" si="6"/>
        <v>0.8916666666666667</v>
      </c>
      <c r="L17" s="38">
        <v>30</v>
      </c>
      <c r="M17" s="64" t="str">
        <f t="shared" si="4"/>
        <v>698:36:00</v>
      </c>
      <c r="N17" s="66">
        <f t="shared" si="5"/>
        <v>0.9702777777777778</v>
      </c>
    </row>
    <row r="18" spans="1:14" ht="15.75">
      <c r="A18" s="37" t="s">
        <v>27</v>
      </c>
      <c r="B18" s="60" t="s">
        <v>77</v>
      </c>
      <c r="C18" s="130">
        <v>0</v>
      </c>
      <c r="D18" s="87">
        <f t="shared" si="0"/>
        <v>0</v>
      </c>
      <c r="E18" s="106">
        <v>0.08333333333333333</v>
      </c>
      <c r="F18" s="83">
        <f t="shared" si="1"/>
        <v>0.0027777777777777775</v>
      </c>
      <c r="G18" s="132">
        <v>0</v>
      </c>
      <c r="H18" s="87">
        <f t="shared" si="2"/>
        <v>0</v>
      </c>
      <c r="I18" s="130">
        <v>0</v>
      </c>
      <c r="J18" s="83">
        <f t="shared" si="3"/>
        <v>0</v>
      </c>
      <c r="K18" s="71">
        <f t="shared" si="6"/>
        <v>0.08333333333333333</v>
      </c>
      <c r="L18" s="38">
        <v>30</v>
      </c>
      <c r="M18" s="64" t="str">
        <f t="shared" si="4"/>
        <v>718:00:00</v>
      </c>
      <c r="N18" s="66">
        <f t="shared" si="5"/>
        <v>0.9972222222222222</v>
      </c>
    </row>
    <row r="19" spans="1:14" ht="15.75">
      <c r="A19" s="37" t="s">
        <v>30</v>
      </c>
      <c r="B19" s="60" t="s">
        <v>103</v>
      </c>
      <c r="C19" s="130">
        <v>0</v>
      </c>
      <c r="D19" s="87">
        <f t="shared" si="0"/>
        <v>0</v>
      </c>
      <c r="E19" s="130">
        <v>0</v>
      </c>
      <c r="F19" s="83">
        <f t="shared" si="1"/>
        <v>0</v>
      </c>
      <c r="G19" s="108">
        <v>0.46458333333333324</v>
      </c>
      <c r="H19" s="87">
        <f t="shared" si="2"/>
        <v>0.015486111111111108</v>
      </c>
      <c r="I19" s="130">
        <v>0</v>
      </c>
      <c r="J19" s="83">
        <f t="shared" si="3"/>
        <v>0</v>
      </c>
      <c r="K19" s="71">
        <f t="shared" si="6"/>
        <v>0.46458333333333324</v>
      </c>
      <c r="L19" s="38">
        <v>30</v>
      </c>
      <c r="M19" s="64" t="str">
        <f t="shared" si="4"/>
        <v>708:51:00</v>
      </c>
      <c r="N19" s="66">
        <f t="shared" si="5"/>
        <v>0.9845138888888889</v>
      </c>
    </row>
    <row r="20" spans="1:14" ht="15.75">
      <c r="A20" s="37" t="s">
        <v>32</v>
      </c>
      <c r="B20" s="60" t="s">
        <v>78</v>
      </c>
      <c r="C20" s="130">
        <v>0</v>
      </c>
      <c r="D20" s="87">
        <f t="shared" si="0"/>
        <v>0</v>
      </c>
      <c r="E20" s="130">
        <v>0</v>
      </c>
      <c r="F20" s="83">
        <f t="shared" si="1"/>
        <v>0</v>
      </c>
      <c r="G20" s="132">
        <v>0</v>
      </c>
      <c r="H20" s="87">
        <f t="shared" si="2"/>
        <v>0</v>
      </c>
      <c r="I20" s="130">
        <v>0</v>
      </c>
      <c r="J20" s="83">
        <f t="shared" si="3"/>
        <v>0</v>
      </c>
      <c r="K20" s="71">
        <f t="shared" si="6"/>
        <v>0</v>
      </c>
      <c r="L20" s="38">
        <v>30</v>
      </c>
      <c r="M20" s="64" t="str">
        <f t="shared" si="4"/>
        <v>720:00:00</v>
      </c>
      <c r="N20" s="66">
        <f t="shared" si="5"/>
        <v>1</v>
      </c>
    </row>
    <row r="21" spans="1:14" ht="15.75">
      <c r="A21" s="37" t="s">
        <v>34</v>
      </c>
      <c r="B21" s="60" t="s">
        <v>79</v>
      </c>
      <c r="C21" s="106">
        <v>0.125</v>
      </c>
      <c r="D21" s="87">
        <f t="shared" si="0"/>
        <v>0.004166666666666667</v>
      </c>
      <c r="E21" s="130">
        <v>0</v>
      </c>
      <c r="F21" s="83">
        <f t="shared" si="1"/>
        <v>0</v>
      </c>
      <c r="G21" s="132">
        <v>0</v>
      </c>
      <c r="H21" s="87">
        <f t="shared" si="2"/>
        <v>0</v>
      </c>
      <c r="I21" s="106">
        <v>0.1875</v>
      </c>
      <c r="J21" s="83">
        <f t="shared" si="3"/>
        <v>0.00625</v>
      </c>
      <c r="K21" s="71">
        <f t="shared" si="6"/>
        <v>0.3125</v>
      </c>
      <c r="L21" s="38">
        <v>30</v>
      </c>
      <c r="M21" s="64" t="str">
        <f t="shared" si="4"/>
        <v>712:30:00</v>
      </c>
      <c r="N21" s="66">
        <f t="shared" si="5"/>
        <v>0.9895833333333334</v>
      </c>
    </row>
    <row r="22" spans="1:14" ht="15.75">
      <c r="A22" s="37" t="s">
        <v>36</v>
      </c>
      <c r="B22" s="60" t="s">
        <v>80</v>
      </c>
      <c r="C22" s="106">
        <v>0.09722222222222222</v>
      </c>
      <c r="D22" s="87">
        <f t="shared" si="0"/>
        <v>0.0032407407407407406</v>
      </c>
      <c r="E22" s="130">
        <v>0</v>
      </c>
      <c r="F22" s="83">
        <f t="shared" si="1"/>
        <v>0</v>
      </c>
      <c r="G22" s="108">
        <v>0.08333333333333333</v>
      </c>
      <c r="H22" s="87">
        <f t="shared" si="2"/>
        <v>0.0027777777777777775</v>
      </c>
      <c r="I22" s="130">
        <v>0</v>
      </c>
      <c r="J22" s="83">
        <f t="shared" si="3"/>
        <v>0</v>
      </c>
      <c r="K22" s="71">
        <f t="shared" si="6"/>
        <v>0.18055555555555555</v>
      </c>
      <c r="L22" s="38">
        <v>30</v>
      </c>
      <c r="M22" s="64" t="str">
        <f t="shared" si="4"/>
        <v>715:40:00</v>
      </c>
      <c r="N22" s="66">
        <f t="shared" si="5"/>
        <v>0.9939814814814815</v>
      </c>
    </row>
    <row r="23" spans="1:14" ht="15.75">
      <c r="A23" s="37" t="s">
        <v>38</v>
      </c>
      <c r="B23" s="60" t="s">
        <v>81</v>
      </c>
      <c r="C23" s="106">
        <v>0.03125</v>
      </c>
      <c r="D23" s="87">
        <f t="shared" si="0"/>
        <v>0.0010416666666666667</v>
      </c>
      <c r="E23" s="106">
        <v>0.011805555555555555</v>
      </c>
      <c r="F23" s="83">
        <f t="shared" si="1"/>
        <v>0.0003935185185185185</v>
      </c>
      <c r="G23" s="108">
        <v>0.04166666666666667</v>
      </c>
      <c r="H23" s="87">
        <f t="shared" si="2"/>
        <v>0.001388888888888889</v>
      </c>
      <c r="I23" s="106">
        <v>0.720138888888889</v>
      </c>
      <c r="J23" s="83">
        <f t="shared" si="3"/>
        <v>0.024004629629629633</v>
      </c>
      <c r="K23" s="71">
        <f t="shared" si="6"/>
        <v>0.8048611111111112</v>
      </c>
      <c r="L23" s="38">
        <v>30</v>
      </c>
      <c r="M23" s="64" t="str">
        <f t="shared" si="4"/>
        <v>700:41:00</v>
      </c>
      <c r="N23" s="66">
        <f t="shared" si="5"/>
        <v>0.9731712962962963</v>
      </c>
    </row>
    <row r="24" spans="1:14" ht="16.5" thickBot="1">
      <c r="A24" s="37" t="s">
        <v>40</v>
      </c>
      <c r="B24" s="60" t="s">
        <v>82</v>
      </c>
      <c r="C24" s="131">
        <v>0</v>
      </c>
      <c r="D24" s="88">
        <f t="shared" si="0"/>
        <v>0</v>
      </c>
      <c r="E24" s="131">
        <v>0</v>
      </c>
      <c r="F24" s="85">
        <f t="shared" si="1"/>
        <v>0</v>
      </c>
      <c r="G24" s="90">
        <v>0</v>
      </c>
      <c r="H24" s="88">
        <f t="shared" si="2"/>
        <v>0</v>
      </c>
      <c r="I24" s="131">
        <v>0</v>
      </c>
      <c r="J24" s="85">
        <f t="shared" si="3"/>
        <v>0</v>
      </c>
      <c r="K24" s="71">
        <f t="shared" si="6"/>
        <v>0</v>
      </c>
      <c r="L24" s="38">
        <v>30</v>
      </c>
      <c r="M24" s="64" t="str">
        <f t="shared" si="4"/>
        <v>720:00:00</v>
      </c>
      <c r="N24" s="136">
        <f t="shared" si="5"/>
        <v>1</v>
      </c>
    </row>
    <row r="25" spans="1:14" ht="16.5" thickBot="1">
      <c r="A25" s="37" t="s">
        <v>42</v>
      </c>
      <c r="B25" s="40"/>
      <c r="C25" s="133">
        <f>SUM(C3:C24)</f>
        <v>5.358333333333333</v>
      </c>
      <c r="D25" s="134">
        <f t="shared" si="0"/>
        <v>0.008118686868686869</v>
      </c>
      <c r="E25" s="119">
        <f>SUM(E3:E24)</f>
        <v>2.380555555555556</v>
      </c>
      <c r="F25" s="118">
        <f t="shared" si="1"/>
        <v>0.0036069023569023574</v>
      </c>
      <c r="G25" s="119">
        <f>SUM(G3:G24)</f>
        <v>6.388194444444446</v>
      </c>
      <c r="H25" s="118">
        <f t="shared" si="2"/>
        <v>0.009679082491582494</v>
      </c>
      <c r="I25" s="119">
        <f>SUM(I3:I24)</f>
        <v>4.353472222222223</v>
      </c>
      <c r="J25" s="135">
        <f t="shared" si="3"/>
        <v>0.006596170033670035</v>
      </c>
      <c r="K25" s="71">
        <f t="shared" si="6"/>
        <v>18.480555555555558</v>
      </c>
      <c r="L25" s="38">
        <f>SUM(L3:L24)</f>
        <v>660</v>
      </c>
      <c r="M25" s="64">
        <f>SUM(L25-K25)</f>
        <v>641.5194444444444</v>
      </c>
      <c r="N25" s="53">
        <f t="shared" si="5"/>
        <v>0.9719991582491582</v>
      </c>
    </row>
    <row r="26" ht="12.75">
      <c r="H26" s="5"/>
    </row>
    <row r="27" ht="12.75">
      <c r="H27" s="5"/>
    </row>
    <row r="30" ht="12.75">
      <c r="C30" s="59" t="s">
        <v>85</v>
      </c>
    </row>
    <row r="31" spans="1:14" ht="15.75">
      <c r="A31" s="37" t="s">
        <v>27</v>
      </c>
      <c r="B31" s="60" t="s">
        <v>84</v>
      </c>
      <c r="C31" s="92">
        <v>4.030555555555555</v>
      </c>
      <c r="D31" s="29">
        <f>SUM(C31/L31)</f>
        <v>0.13435185185185183</v>
      </c>
      <c r="E31" s="92">
        <v>0.9270833333333331</v>
      </c>
      <c r="F31" s="29">
        <f>SUM(E31/L31)</f>
        <v>0.030902777777777772</v>
      </c>
      <c r="G31" s="31">
        <v>0</v>
      </c>
      <c r="H31" s="29">
        <f>SUM(G31/L31)</f>
        <v>0</v>
      </c>
      <c r="I31" s="31">
        <v>0</v>
      </c>
      <c r="J31" s="29">
        <f>SUM(I31/L31)</f>
        <v>0</v>
      </c>
      <c r="K31" s="38">
        <f>SUM(C31+E31+G31+I31)</f>
        <v>4.957638888888888</v>
      </c>
      <c r="L31" s="38">
        <v>30</v>
      </c>
      <c r="M31" s="38">
        <f>L31-K31</f>
        <v>25.042361111111113</v>
      </c>
      <c r="N31" s="39">
        <f>SUM(M31/L31)</f>
        <v>0.8347453703703704</v>
      </c>
    </row>
  </sheetData>
  <sheetProtection/>
  <mergeCells count="6">
    <mergeCell ref="A1:B2"/>
    <mergeCell ref="K1:K2"/>
    <mergeCell ref="C1:D1"/>
    <mergeCell ref="E1:F1"/>
    <mergeCell ref="G1:H1"/>
    <mergeCell ref="I1:J1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1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18" sqref="O18"/>
    </sheetView>
  </sheetViews>
  <sheetFormatPr defaultColWidth="9.140625" defaultRowHeight="12.75"/>
  <cols>
    <col min="1" max="1" width="20.7109375" style="0" customWidth="1"/>
    <col min="2" max="2" width="8.7109375" style="0" customWidth="1"/>
    <col min="3" max="3" width="11.28125" style="0" customWidth="1"/>
    <col min="4" max="6" width="10.7109375" style="0" customWidth="1"/>
    <col min="7" max="7" width="12.00390625" style="0" customWidth="1"/>
    <col min="8" max="10" width="10.7109375" style="0" customWidth="1"/>
    <col min="11" max="11" width="17.7109375" style="0" customWidth="1"/>
    <col min="12" max="12" width="14.8515625" style="0" customWidth="1"/>
    <col min="13" max="13" width="17.00390625" style="0" customWidth="1"/>
    <col min="14" max="14" width="10.7109375" style="0" customWidth="1"/>
  </cols>
  <sheetData>
    <row r="1" spans="1:14" ht="49.5" customHeight="1">
      <c r="A1" s="142" t="s">
        <v>93</v>
      </c>
      <c r="B1" s="143"/>
      <c r="C1" s="141" t="s">
        <v>46</v>
      </c>
      <c r="D1" s="141"/>
      <c r="E1" s="141" t="s">
        <v>45</v>
      </c>
      <c r="F1" s="141"/>
      <c r="G1" s="141" t="s">
        <v>44</v>
      </c>
      <c r="H1" s="141"/>
      <c r="I1" s="141" t="s">
        <v>43</v>
      </c>
      <c r="J1" s="141"/>
      <c r="K1" s="141" t="s">
        <v>52</v>
      </c>
      <c r="L1" s="32"/>
      <c r="M1" s="32" t="s">
        <v>53</v>
      </c>
      <c r="N1" s="51" t="s">
        <v>66</v>
      </c>
    </row>
    <row r="2" spans="1:14" ht="16.5" customHeight="1">
      <c r="A2" s="143"/>
      <c r="B2" s="143"/>
      <c r="C2" s="34" t="s">
        <v>47</v>
      </c>
      <c r="D2" s="34" t="s">
        <v>48</v>
      </c>
      <c r="E2" s="34" t="s">
        <v>47</v>
      </c>
      <c r="F2" s="34" t="s">
        <v>48</v>
      </c>
      <c r="G2" s="34" t="s">
        <v>47</v>
      </c>
      <c r="H2" s="34" t="s">
        <v>48</v>
      </c>
      <c r="I2" s="34" t="s">
        <v>47</v>
      </c>
      <c r="J2" s="34" t="s">
        <v>48</v>
      </c>
      <c r="K2" s="141"/>
      <c r="L2" s="35"/>
      <c r="M2" s="32"/>
      <c r="N2" s="36"/>
    </row>
    <row r="3" spans="1:14" ht="15.75">
      <c r="A3" s="37" t="s">
        <v>0</v>
      </c>
      <c r="B3" s="37" t="s">
        <v>67</v>
      </c>
      <c r="C3" s="30">
        <v>0.6666666666666666</v>
      </c>
      <c r="D3" s="29">
        <f aca="true" t="shared" si="0" ref="D3:D25">SUM(C3/L3)</f>
        <v>0.02150537634408602</v>
      </c>
      <c r="E3" s="30">
        <v>0</v>
      </c>
      <c r="F3" s="29">
        <f aca="true" t="shared" si="1" ref="F3:F25">SUM(E3/L3)</f>
        <v>0</v>
      </c>
      <c r="G3" s="129">
        <v>1.1409722222222223</v>
      </c>
      <c r="H3" s="29">
        <f aca="true" t="shared" si="2" ref="H3:H25">SUM(G3/L3)</f>
        <v>0.03680555555555556</v>
      </c>
      <c r="I3" s="129">
        <v>0.35763888888888884</v>
      </c>
      <c r="J3" s="29">
        <f aca="true" t="shared" si="3" ref="J3:J25">SUM(I3/L3)</f>
        <v>0.011536738351254478</v>
      </c>
      <c r="K3" s="38">
        <f>SUM(C3+E3+G3+I3)</f>
        <v>2.165277777777778</v>
      </c>
      <c r="L3" s="38">
        <v>31</v>
      </c>
      <c r="M3" s="38" t="str">
        <f aca="true" t="shared" si="4" ref="M3:M24">TEXT(L3-K3,"[H]:MM:SS")</f>
        <v>692:02:00</v>
      </c>
      <c r="N3" s="39">
        <f aca="true" t="shared" si="5" ref="N3:N25">SUM(M3/L3)</f>
        <v>0.9301523297491039</v>
      </c>
    </row>
    <row r="4" spans="1:14" ht="15.75">
      <c r="A4" s="37" t="s">
        <v>2</v>
      </c>
      <c r="B4" s="37" t="s">
        <v>98</v>
      </c>
      <c r="C4" s="30">
        <v>0</v>
      </c>
      <c r="D4" s="29">
        <f t="shared" si="0"/>
        <v>0</v>
      </c>
      <c r="E4" s="30">
        <v>0</v>
      </c>
      <c r="F4" s="29">
        <f t="shared" si="1"/>
        <v>0</v>
      </c>
      <c r="G4" s="129">
        <v>0.04097222222222222</v>
      </c>
      <c r="H4" s="29">
        <f t="shared" si="2"/>
        <v>0.00132168458781362</v>
      </c>
      <c r="I4" s="30">
        <v>0</v>
      </c>
      <c r="J4" s="29">
        <f t="shared" si="3"/>
        <v>0</v>
      </c>
      <c r="K4" s="38">
        <f aca="true" t="shared" si="6" ref="K4:K25">SUM(C4+E4+G4+I4)</f>
        <v>0.04097222222222222</v>
      </c>
      <c r="L4" s="38">
        <v>31</v>
      </c>
      <c r="M4" s="38" t="str">
        <f t="shared" si="4"/>
        <v>743:01:00</v>
      </c>
      <c r="N4" s="39">
        <f t="shared" si="5"/>
        <v>0.9986783154121863</v>
      </c>
    </row>
    <row r="5" spans="1:14" ht="15.75">
      <c r="A5" s="37" t="s">
        <v>49</v>
      </c>
      <c r="B5" s="37" t="s">
        <v>68</v>
      </c>
      <c r="C5" s="30">
        <v>0</v>
      </c>
      <c r="D5" s="29">
        <f t="shared" si="0"/>
        <v>0</v>
      </c>
      <c r="E5" s="30">
        <v>0</v>
      </c>
      <c r="F5" s="29">
        <f t="shared" si="1"/>
        <v>0</v>
      </c>
      <c r="G5" s="30">
        <v>0</v>
      </c>
      <c r="H5" s="29">
        <f t="shared" si="2"/>
        <v>0</v>
      </c>
      <c r="I5" s="30">
        <v>0</v>
      </c>
      <c r="J5" s="29">
        <f t="shared" si="3"/>
        <v>0</v>
      </c>
      <c r="K5" s="38">
        <f t="shared" si="6"/>
        <v>0</v>
      </c>
      <c r="L5" s="38">
        <v>31</v>
      </c>
      <c r="M5" s="38" t="str">
        <f t="shared" si="4"/>
        <v>744:00:00</v>
      </c>
      <c r="N5" s="39">
        <f t="shared" si="5"/>
        <v>1</v>
      </c>
    </row>
    <row r="6" spans="1:14" ht="15.75">
      <c r="A6" s="37" t="s">
        <v>5</v>
      </c>
      <c r="B6" s="37" t="s">
        <v>99</v>
      </c>
      <c r="C6" s="30">
        <v>0.013888888888888888</v>
      </c>
      <c r="D6" s="29">
        <f t="shared" si="0"/>
        <v>0.00044802867383512545</v>
      </c>
      <c r="E6" s="30">
        <v>0</v>
      </c>
      <c r="F6" s="29">
        <f t="shared" si="1"/>
        <v>0</v>
      </c>
      <c r="G6" s="30">
        <v>0</v>
      </c>
      <c r="H6" s="29">
        <f t="shared" si="2"/>
        <v>0</v>
      </c>
      <c r="I6" s="30">
        <v>0</v>
      </c>
      <c r="J6" s="29">
        <f t="shared" si="3"/>
        <v>0</v>
      </c>
      <c r="K6" s="38">
        <f t="shared" si="6"/>
        <v>0.013888888888888888</v>
      </c>
      <c r="L6" s="38">
        <v>31</v>
      </c>
      <c r="M6" s="38" t="str">
        <f t="shared" si="4"/>
        <v>743:40:00</v>
      </c>
      <c r="N6" s="39">
        <f t="shared" si="5"/>
        <v>0.9995519713261649</v>
      </c>
    </row>
    <row r="7" spans="1:14" ht="15.75">
      <c r="A7" s="37" t="s">
        <v>7</v>
      </c>
      <c r="B7" s="37" t="s">
        <v>100</v>
      </c>
      <c r="C7" s="30">
        <v>0</v>
      </c>
      <c r="D7" s="29">
        <f t="shared" si="0"/>
        <v>0</v>
      </c>
      <c r="E7" s="30">
        <v>0</v>
      </c>
      <c r="F7" s="29">
        <f t="shared" si="1"/>
        <v>0</v>
      </c>
      <c r="G7" s="30">
        <v>0</v>
      </c>
      <c r="H7" s="29">
        <f t="shared" si="2"/>
        <v>0</v>
      </c>
      <c r="I7" s="30">
        <v>0</v>
      </c>
      <c r="J7" s="29">
        <f t="shared" si="3"/>
        <v>0</v>
      </c>
      <c r="K7" s="38">
        <f t="shared" si="6"/>
        <v>0</v>
      </c>
      <c r="L7" s="38">
        <v>31</v>
      </c>
      <c r="M7" s="38" t="str">
        <f t="shared" si="4"/>
        <v>744:00:00</v>
      </c>
      <c r="N7" s="39">
        <f t="shared" si="5"/>
        <v>1</v>
      </c>
    </row>
    <row r="8" spans="1:14" ht="15.75">
      <c r="A8" s="37" t="s">
        <v>9</v>
      </c>
      <c r="B8" s="37" t="s">
        <v>69</v>
      </c>
      <c r="C8" s="92">
        <v>0.041666666666666664</v>
      </c>
      <c r="D8" s="29">
        <f t="shared" si="0"/>
        <v>0.0013440860215053762</v>
      </c>
      <c r="E8" s="30">
        <v>0</v>
      </c>
      <c r="F8" s="29">
        <f t="shared" si="1"/>
        <v>0</v>
      </c>
      <c r="G8" s="129">
        <v>0.059027777777777776</v>
      </c>
      <c r="H8" s="29">
        <f t="shared" si="2"/>
        <v>0.0019041218637992831</v>
      </c>
      <c r="I8" s="129">
        <v>0.1486111111111111</v>
      </c>
      <c r="J8" s="29">
        <f t="shared" si="3"/>
        <v>0.004793906810035842</v>
      </c>
      <c r="K8" s="38">
        <f t="shared" si="6"/>
        <v>0.24930555555555556</v>
      </c>
      <c r="L8" s="38">
        <v>31</v>
      </c>
      <c r="M8" s="38" t="str">
        <f t="shared" si="4"/>
        <v>738:01:00</v>
      </c>
      <c r="N8" s="39">
        <f t="shared" si="5"/>
        <v>0.9919578853046596</v>
      </c>
    </row>
    <row r="9" spans="1:14" ht="15.75">
      <c r="A9" s="37" t="s">
        <v>11</v>
      </c>
      <c r="B9" s="37" t="s">
        <v>70</v>
      </c>
      <c r="C9" s="30">
        <v>0</v>
      </c>
      <c r="D9" s="29">
        <f t="shared" si="0"/>
        <v>0</v>
      </c>
      <c r="E9" s="129">
        <v>0.35416666666666663</v>
      </c>
      <c r="F9" s="29">
        <f t="shared" si="1"/>
        <v>0.011424731182795697</v>
      </c>
      <c r="G9" s="129">
        <v>0.1840277777777778</v>
      </c>
      <c r="H9" s="29">
        <f t="shared" si="2"/>
        <v>0.005936379928315413</v>
      </c>
      <c r="I9" s="30">
        <v>0</v>
      </c>
      <c r="J9" s="29">
        <f t="shared" si="3"/>
        <v>0</v>
      </c>
      <c r="K9" s="38">
        <f t="shared" si="6"/>
        <v>0.5381944444444444</v>
      </c>
      <c r="L9" s="38">
        <v>31</v>
      </c>
      <c r="M9" s="38" t="str">
        <f t="shared" si="4"/>
        <v>731:05:00</v>
      </c>
      <c r="N9" s="39">
        <f t="shared" si="5"/>
        <v>0.982638888888889</v>
      </c>
    </row>
    <row r="10" spans="1:14" ht="15.75">
      <c r="A10" s="37" t="s">
        <v>13</v>
      </c>
      <c r="B10" s="37" t="s">
        <v>71</v>
      </c>
      <c r="C10" s="30">
        <v>0</v>
      </c>
      <c r="D10" s="29">
        <f t="shared" si="0"/>
        <v>0</v>
      </c>
      <c r="E10" s="30">
        <v>0</v>
      </c>
      <c r="F10" s="29">
        <f t="shared" si="1"/>
        <v>0</v>
      </c>
      <c r="G10" s="30">
        <v>0</v>
      </c>
      <c r="H10" s="29">
        <f t="shared" si="2"/>
        <v>0</v>
      </c>
      <c r="I10" s="30">
        <v>0</v>
      </c>
      <c r="J10" s="29">
        <f t="shared" si="3"/>
        <v>0</v>
      </c>
      <c r="K10" s="38">
        <f t="shared" si="6"/>
        <v>0</v>
      </c>
      <c r="L10" s="38">
        <v>31</v>
      </c>
      <c r="M10" s="38" t="str">
        <f t="shared" si="4"/>
        <v>744:00:00</v>
      </c>
      <c r="N10" s="39">
        <f t="shared" si="5"/>
        <v>1</v>
      </c>
    </row>
    <row r="11" spans="1:14" ht="15.75">
      <c r="A11" s="37" t="s">
        <v>15</v>
      </c>
      <c r="B11" s="37" t="s">
        <v>101</v>
      </c>
      <c r="C11" s="30">
        <v>0</v>
      </c>
      <c r="D11" s="29">
        <f t="shared" si="0"/>
        <v>0</v>
      </c>
      <c r="E11" s="30">
        <v>0</v>
      </c>
      <c r="F11" s="29">
        <f t="shared" si="1"/>
        <v>0</v>
      </c>
      <c r="G11" s="30">
        <v>0</v>
      </c>
      <c r="H11" s="29">
        <f t="shared" si="2"/>
        <v>0</v>
      </c>
      <c r="I11" s="30">
        <v>0</v>
      </c>
      <c r="J11" s="29">
        <f t="shared" si="3"/>
        <v>0</v>
      </c>
      <c r="K11" s="38">
        <f t="shared" si="6"/>
        <v>0</v>
      </c>
      <c r="L11" s="38">
        <v>31</v>
      </c>
      <c r="M11" s="38" t="str">
        <f t="shared" si="4"/>
        <v>744:00:00</v>
      </c>
      <c r="N11" s="39">
        <f t="shared" si="5"/>
        <v>1</v>
      </c>
    </row>
    <row r="12" spans="1:14" ht="15.75">
      <c r="A12" s="37" t="s">
        <v>17</v>
      </c>
      <c r="B12" s="37" t="s">
        <v>102</v>
      </c>
      <c r="C12" s="30">
        <v>0</v>
      </c>
      <c r="D12" s="29">
        <f t="shared" si="0"/>
        <v>0</v>
      </c>
      <c r="E12" s="30">
        <v>0</v>
      </c>
      <c r="F12" s="29">
        <f t="shared" si="1"/>
        <v>0</v>
      </c>
      <c r="G12" s="129">
        <v>0.11736111111111111</v>
      </c>
      <c r="H12" s="29">
        <f t="shared" si="2"/>
        <v>0.00378584229390681</v>
      </c>
      <c r="I12" s="30">
        <v>0</v>
      </c>
      <c r="J12" s="29">
        <f t="shared" si="3"/>
        <v>0</v>
      </c>
      <c r="K12" s="38">
        <f t="shared" si="6"/>
        <v>0.11736111111111111</v>
      </c>
      <c r="L12" s="38">
        <v>31</v>
      </c>
      <c r="M12" s="38" t="str">
        <f t="shared" si="4"/>
        <v>741:11:00</v>
      </c>
      <c r="N12" s="39">
        <f t="shared" si="5"/>
        <v>0.9962141577060931</v>
      </c>
    </row>
    <row r="13" spans="1:14" ht="15.75">
      <c r="A13" s="37" t="s">
        <v>50</v>
      </c>
      <c r="B13" s="37" t="s">
        <v>72</v>
      </c>
      <c r="C13" s="30">
        <v>0</v>
      </c>
      <c r="D13" s="29">
        <f t="shared" si="0"/>
        <v>0</v>
      </c>
      <c r="E13" s="30">
        <v>0</v>
      </c>
      <c r="F13" s="29">
        <f t="shared" si="1"/>
        <v>0</v>
      </c>
      <c r="G13" s="129">
        <v>0.9854166666666664</v>
      </c>
      <c r="H13" s="29">
        <f t="shared" si="2"/>
        <v>0.03178763440860214</v>
      </c>
      <c r="I13" s="129">
        <v>0.07291666666666667</v>
      </c>
      <c r="J13" s="29">
        <f t="shared" si="3"/>
        <v>0.0023521505376344087</v>
      </c>
      <c r="K13" s="38">
        <f t="shared" si="6"/>
        <v>1.0583333333333331</v>
      </c>
      <c r="L13" s="38">
        <v>31</v>
      </c>
      <c r="M13" s="38" t="str">
        <f t="shared" si="4"/>
        <v>718:36:00</v>
      </c>
      <c r="N13" s="39">
        <f t="shared" si="5"/>
        <v>0.9658602150537634</v>
      </c>
    </row>
    <row r="14" spans="1:14" ht="15.75">
      <c r="A14" s="37" t="s">
        <v>51</v>
      </c>
      <c r="B14" s="37" t="s">
        <v>73</v>
      </c>
      <c r="C14" s="92">
        <v>0.041666666666666664</v>
      </c>
      <c r="D14" s="29">
        <f t="shared" si="0"/>
        <v>0.0013440860215053762</v>
      </c>
      <c r="E14" s="30">
        <v>0</v>
      </c>
      <c r="F14" s="29">
        <f t="shared" si="1"/>
        <v>0</v>
      </c>
      <c r="G14" s="30">
        <v>0</v>
      </c>
      <c r="H14" s="29">
        <f t="shared" si="2"/>
        <v>0</v>
      </c>
      <c r="I14" s="129">
        <v>0.009722222222222222</v>
      </c>
      <c r="J14" s="29">
        <f t="shared" si="3"/>
        <v>0.0003136200716845878</v>
      </c>
      <c r="K14" s="38">
        <f t="shared" si="6"/>
        <v>0.05138888888888889</v>
      </c>
      <c r="L14" s="38">
        <v>31</v>
      </c>
      <c r="M14" s="38" t="str">
        <f t="shared" si="4"/>
        <v>742:46:00</v>
      </c>
      <c r="N14" s="39">
        <f t="shared" si="5"/>
        <v>0.99834229390681</v>
      </c>
    </row>
    <row r="15" spans="1:14" ht="15.75">
      <c r="A15" s="37" t="s">
        <v>21</v>
      </c>
      <c r="B15" s="37" t="s">
        <v>74</v>
      </c>
      <c r="C15" s="30">
        <v>0</v>
      </c>
      <c r="D15" s="29">
        <f t="shared" si="0"/>
        <v>0</v>
      </c>
      <c r="E15" s="129">
        <v>0.08333333333333333</v>
      </c>
      <c r="F15" s="29">
        <f t="shared" si="1"/>
        <v>0.0026881720430107525</v>
      </c>
      <c r="G15" s="129">
        <v>0.5486111111111112</v>
      </c>
      <c r="H15" s="29">
        <f t="shared" si="2"/>
        <v>0.017697132616487456</v>
      </c>
      <c r="I15" s="129">
        <v>0.23125</v>
      </c>
      <c r="J15" s="29">
        <f t="shared" si="3"/>
        <v>0.007459677419354839</v>
      </c>
      <c r="K15" s="38">
        <f t="shared" si="6"/>
        <v>0.8631944444444446</v>
      </c>
      <c r="L15" s="38">
        <v>31</v>
      </c>
      <c r="M15" s="38" t="str">
        <f t="shared" si="4"/>
        <v>723:17:00</v>
      </c>
      <c r="N15" s="39">
        <f t="shared" si="5"/>
        <v>0.9721550179211469</v>
      </c>
    </row>
    <row r="16" spans="1:14" ht="15.75">
      <c r="A16" s="37" t="s">
        <v>23</v>
      </c>
      <c r="B16" s="37" t="s">
        <v>75</v>
      </c>
      <c r="C16" s="92">
        <v>1.934027777777778</v>
      </c>
      <c r="D16" s="29">
        <f t="shared" si="0"/>
        <v>0.06238799283154122</v>
      </c>
      <c r="E16" s="129">
        <v>0.06736111111111111</v>
      </c>
      <c r="F16" s="29">
        <f t="shared" si="1"/>
        <v>0.0021729390681003583</v>
      </c>
      <c r="G16" s="129">
        <v>1.14375</v>
      </c>
      <c r="H16" s="29">
        <f t="shared" si="2"/>
        <v>0.03689516129032258</v>
      </c>
      <c r="I16" s="30">
        <v>0</v>
      </c>
      <c r="J16" s="29">
        <f t="shared" si="3"/>
        <v>0</v>
      </c>
      <c r="K16" s="38">
        <f t="shared" si="6"/>
        <v>3.145138888888889</v>
      </c>
      <c r="L16" s="38">
        <v>31</v>
      </c>
      <c r="M16" s="38" t="str">
        <f t="shared" si="4"/>
        <v>668:31:00</v>
      </c>
      <c r="N16" s="39">
        <f t="shared" si="5"/>
        <v>0.8985439068100358</v>
      </c>
    </row>
    <row r="17" spans="1:14" ht="15.75">
      <c r="A17" s="37" t="s">
        <v>25</v>
      </c>
      <c r="B17" s="37" t="s">
        <v>76</v>
      </c>
      <c r="C17" s="92">
        <v>0.19791666666666666</v>
      </c>
      <c r="D17" s="29">
        <f t="shared" si="0"/>
        <v>0.006384408602150537</v>
      </c>
      <c r="E17" s="129">
        <v>0.24375</v>
      </c>
      <c r="F17" s="29">
        <f t="shared" si="1"/>
        <v>0.007862903225806451</v>
      </c>
      <c r="G17" s="129">
        <v>0.39375000000000004</v>
      </c>
      <c r="H17" s="29">
        <f t="shared" si="2"/>
        <v>0.012701612903225808</v>
      </c>
      <c r="I17" s="129">
        <v>0.6875</v>
      </c>
      <c r="J17" s="29">
        <f t="shared" si="3"/>
        <v>0.02217741935483871</v>
      </c>
      <c r="K17" s="38">
        <f t="shared" si="6"/>
        <v>1.5229166666666667</v>
      </c>
      <c r="L17" s="38">
        <v>31</v>
      </c>
      <c r="M17" s="38" t="str">
        <f t="shared" si="4"/>
        <v>707:27:00</v>
      </c>
      <c r="N17" s="39">
        <f t="shared" si="5"/>
        <v>0.9508736559139785</v>
      </c>
    </row>
    <row r="18" spans="1:14" ht="15.75">
      <c r="A18" s="37" t="s">
        <v>27</v>
      </c>
      <c r="B18" s="37" t="s">
        <v>77</v>
      </c>
      <c r="C18" s="30">
        <v>0</v>
      </c>
      <c r="D18" s="29">
        <f t="shared" si="0"/>
        <v>0</v>
      </c>
      <c r="E18" s="30">
        <v>0</v>
      </c>
      <c r="F18" s="29">
        <f t="shared" si="1"/>
        <v>0</v>
      </c>
      <c r="G18" s="30">
        <v>0</v>
      </c>
      <c r="H18" s="29">
        <f t="shared" si="2"/>
        <v>0</v>
      </c>
      <c r="I18" s="30">
        <v>0</v>
      </c>
      <c r="J18" s="29">
        <f t="shared" si="3"/>
        <v>0</v>
      </c>
      <c r="K18" s="38">
        <f t="shared" si="6"/>
        <v>0</v>
      </c>
      <c r="L18" s="38">
        <v>31</v>
      </c>
      <c r="M18" s="38" t="str">
        <f t="shared" si="4"/>
        <v>744:00:00</v>
      </c>
      <c r="N18" s="39">
        <f t="shared" si="5"/>
        <v>1</v>
      </c>
    </row>
    <row r="19" spans="1:14" ht="15.75">
      <c r="A19" s="37" t="s">
        <v>30</v>
      </c>
      <c r="B19" s="37" t="s">
        <v>103</v>
      </c>
      <c r="C19" s="30">
        <v>0</v>
      </c>
      <c r="D19" s="29">
        <f t="shared" si="0"/>
        <v>0</v>
      </c>
      <c r="E19" s="30">
        <v>0</v>
      </c>
      <c r="F19" s="29">
        <f t="shared" si="1"/>
        <v>0</v>
      </c>
      <c r="G19" s="129">
        <v>0.46875</v>
      </c>
      <c r="H19" s="29">
        <f t="shared" si="2"/>
        <v>0.015120967741935484</v>
      </c>
      <c r="I19" s="30">
        <v>0</v>
      </c>
      <c r="J19" s="29">
        <f t="shared" si="3"/>
        <v>0</v>
      </c>
      <c r="K19" s="38">
        <f t="shared" si="6"/>
        <v>0.46875</v>
      </c>
      <c r="L19" s="38">
        <v>31</v>
      </c>
      <c r="M19" s="38" t="str">
        <f t="shared" si="4"/>
        <v>732:45:00</v>
      </c>
      <c r="N19" s="39">
        <f t="shared" si="5"/>
        <v>0.9848790322580645</v>
      </c>
    </row>
    <row r="20" spans="1:14" ht="15.75">
      <c r="A20" s="37" t="s">
        <v>32</v>
      </c>
      <c r="B20" s="37" t="s">
        <v>78</v>
      </c>
      <c r="C20" s="30">
        <v>0</v>
      </c>
      <c r="D20" s="29">
        <f t="shared" si="0"/>
        <v>0</v>
      </c>
      <c r="E20" s="30">
        <v>0</v>
      </c>
      <c r="F20" s="29">
        <f t="shared" si="1"/>
        <v>0</v>
      </c>
      <c r="G20" s="30">
        <v>0</v>
      </c>
      <c r="H20" s="29">
        <f t="shared" si="2"/>
        <v>0</v>
      </c>
      <c r="I20" s="30">
        <v>0</v>
      </c>
      <c r="J20" s="29">
        <f t="shared" si="3"/>
        <v>0</v>
      </c>
      <c r="K20" s="38">
        <f t="shared" si="6"/>
        <v>0</v>
      </c>
      <c r="L20" s="38">
        <v>31</v>
      </c>
      <c r="M20" s="38" t="str">
        <f t="shared" si="4"/>
        <v>744:00:00</v>
      </c>
      <c r="N20" s="39">
        <f t="shared" si="5"/>
        <v>1</v>
      </c>
    </row>
    <row r="21" spans="1:14" ht="15.75">
      <c r="A21" s="37" t="s">
        <v>34</v>
      </c>
      <c r="B21" s="37" t="s">
        <v>79</v>
      </c>
      <c r="C21" s="30">
        <v>0</v>
      </c>
      <c r="D21" s="29">
        <f t="shared" si="0"/>
        <v>0</v>
      </c>
      <c r="E21" s="30">
        <v>0</v>
      </c>
      <c r="F21" s="29">
        <f t="shared" si="1"/>
        <v>0</v>
      </c>
      <c r="G21" s="129">
        <v>0.09027777777777779</v>
      </c>
      <c r="H21" s="29">
        <f t="shared" si="2"/>
        <v>0.002912186379928316</v>
      </c>
      <c r="I21" s="30">
        <v>0</v>
      </c>
      <c r="J21" s="29">
        <f t="shared" si="3"/>
        <v>0</v>
      </c>
      <c r="K21" s="38">
        <f t="shared" si="6"/>
        <v>0.09027777777777779</v>
      </c>
      <c r="L21" s="38">
        <v>31</v>
      </c>
      <c r="M21" s="38" t="str">
        <f t="shared" si="4"/>
        <v>741:50:00</v>
      </c>
      <c r="N21" s="39">
        <f t="shared" si="5"/>
        <v>0.9970878136200718</v>
      </c>
    </row>
    <row r="22" spans="1:14" ht="15.75">
      <c r="A22" s="37" t="s">
        <v>36</v>
      </c>
      <c r="B22" s="37" t="s">
        <v>80</v>
      </c>
      <c r="C22" s="30">
        <v>0</v>
      </c>
      <c r="D22" s="29">
        <f t="shared" si="0"/>
        <v>0</v>
      </c>
      <c r="E22" s="30">
        <v>0</v>
      </c>
      <c r="F22" s="29">
        <f t="shared" si="1"/>
        <v>0</v>
      </c>
      <c r="G22" s="30">
        <v>0</v>
      </c>
      <c r="H22" s="29">
        <f t="shared" si="2"/>
        <v>0</v>
      </c>
      <c r="I22" s="30">
        <v>0</v>
      </c>
      <c r="J22" s="29">
        <f t="shared" si="3"/>
        <v>0</v>
      </c>
      <c r="K22" s="38">
        <f t="shared" si="6"/>
        <v>0</v>
      </c>
      <c r="L22" s="38">
        <v>31</v>
      </c>
      <c r="M22" s="38" t="str">
        <f t="shared" si="4"/>
        <v>744:00:00</v>
      </c>
      <c r="N22" s="39">
        <f t="shared" si="5"/>
        <v>1</v>
      </c>
    </row>
    <row r="23" spans="1:14" ht="15.75">
      <c r="A23" s="37" t="s">
        <v>38</v>
      </c>
      <c r="B23" s="37" t="s">
        <v>81</v>
      </c>
      <c r="C23" s="92">
        <v>0.08333333333333333</v>
      </c>
      <c r="D23" s="29">
        <f t="shared" si="0"/>
        <v>0.0026881720430107525</v>
      </c>
      <c r="E23" s="30">
        <v>0</v>
      </c>
      <c r="F23" s="29">
        <f t="shared" si="1"/>
        <v>0</v>
      </c>
      <c r="G23" s="129">
        <v>0.625</v>
      </c>
      <c r="H23" s="29">
        <f t="shared" si="2"/>
        <v>0.020161290322580645</v>
      </c>
      <c r="I23" s="129">
        <v>1.7055555555555555</v>
      </c>
      <c r="J23" s="29">
        <f t="shared" si="3"/>
        <v>0.055017921146953405</v>
      </c>
      <c r="K23" s="38">
        <f t="shared" si="6"/>
        <v>2.4138888888888888</v>
      </c>
      <c r="L23" s="38">
        <v>31</v>
      </c>
      <c r="M23" s="38" t="str">
        <f t="shared" si="4"/>
        <v>686:04:00</v>
      </c>
      <c r="N23" s="39">
        <f t="shared" si="5"/>
        <v>0.9221326164874553</v>
      </c>
    </row>
    <row r="24" spans="1:14" ht="15.75">
      <c r="A24" s="37" t="s">
        <v>40</v>
      </c>
      <c r="B24" s="37" t="s">
        <v>82</v>
      </c>
      <c r="C24" s="30">
        <v>0</v>
      </c>
      <c r="D24" s="29">
        <f t="shared" si="0"/>
        <v>0</v>
      </c>
      <c r="E24" s="30">
        <v>0</v>
      </c>
      <c r="F24" s="29">
        <f t="shared" si="1"/>
        <v>0</v>
      </c>
      <c r="G24" s="30">
        <v>0</v>
      </c>
      <c r="H24" s="29">
        <v>0</v>
      </c>
      <c r="I24" s="30">
        <v>0</v>
      </c>
      <c r="J24" s="29">
        <f t="shared" si="3"/>
        <v>0</v>
      </c>
      <c r="K24" s="38">
        <f t="shared" si="6"/>
        <v>0</v>
      </c>
      <c r="L24" s="38">
        <v>31</v>
      </c>
      <c r="M24" s="38" t="str">
        <f t="shared" si="4"/>
        <v>744:00:00</v>
      </c>
      <c r="N24" s="39">
        <f t="shared" si="5"/>
        <v>1</v>
      </c>
    </row>
    <row r="25" spans="1:14" ht="15.75">
      <c r="A25" s="37" t="s">
        <v>42</v>
      </c>
      <c r="B25" s="40"/>
      <c r="C25" s="31">
        <f>SUM(C3:C24)</f>
        <v>2.9791666666666665</v>
      </c>
      <c r="D25" s="29">
        <f t="shared" si="0"/>
        <v>0.004368279569892473</v>
      </c>
      <c r="E25" s="69">
        <f>SUM(E3:E24)</f>
        <v>0.7486111111111111</v>
      </c>
      <c r="F25" s="70">
        <f t="shared" si="1"/>
        <v>0.0010976702508960574</v>
      </c>
      <c r="G25" s="69">
        <f>SUM(G3:G24)</f>
        <v>5.797916666666666</v>
      </c>
      <c r="H25" s="70">
        <f t="shared" si="2"/>
        <v>0.008501344086021503</v>
      </c>
      <c r="I25" s="69">
        <f>SUM(I3:I24)</f>
        <v>3.2131944444444445</v>
      </c>
      <c r="J25" s="70">
        <f t="shared" si="3"/>
        <v>0.00471142880417074</v>
      </c>
      <c r="K25" s="38">
        <f t="shared" si="6"/>
        <v>12.738888888888887</v>
      </c>
      <c r="L25" s="38">
        <f>SUM(L3:L24)</f>
        <v>682</v>
      </c>
      <c r="M25" s="38">
        <f>SUM(L25-K25)</f>
        <v>669.2611111111111</v>
      </c>
      <c r="N25" s="52">
        <f t="shared" si="5"/>
        <v>0.9813212772890192</v>
      </c>
    </row>
    <row r="26" ht="12.75">
      <c r="D26" s="5"/>
    </row>
    <row r="27" ht="12.75">
      <c r="D27" s="5"/>
    </row>
    <row r="30" ht="12.75">
      <c r="C30" s="59" t="s">
        <v>85</v>
      </c>
    </row>
    <row r="31" spans="1:14" ht="15.75">
      <c r="A31" s="37" t="s">
        <v>27</v>
      </c>
      <c r="B31" s="60" t="s">
        <v>84</v>
      </c>
      <c r="C31" s="92">
        <v>1.7881944444444444</v>
      </c>
      <c r="D31" s="29">
        <f>SUM(C31/L31)</f>
        <v>0.0576836917562724</v>
      </c>
      <c r="E31" s="92">
        <v>0.2326388888888889</v>
      </c>
      <c r="F31" s="29">
        <f>SUM(E31/L31)</f>
        <v>0.007504480286738352</v>
      </c>
      <c r="G31" s="31">
        <v>0</v>
      </c>
      <c r="H31" s="29">
        <f>SUM(G31/L31)</f>
        <v>0</v>
      </c>
      <c r="I31" s="92">
        <v>0.375</v>
      </c>
      <c r="J31" s="29">
        <f>SUM(I31/L31)</f>
        <v>0.012096774193548387</v>
      </c>
      <c r="K31" s="38">
        <f>SUM(C31+E31+G31+I31)</f>
        <v>2.3958333333333335</v>
      </c>
      <c r="L31" s="38">
        <v>31</v>
      </c>
      <c r="M31" s="38">
        <f>L31-K31</f>
        <v>28.604166666666668</v>
      </c>
      <c r="N31" s="39">
        <f>SUM(M31/L31)</f>
        <v>0.9227150537634409</v>
      </c>
    </row>
  </sheetData>
  <sheetProtection/>
  <mergeCells count="6">
    <mergeCell ref="A1:B2"/>
    <mergeCell ref="K1:K2"/>
    <mergeCell ref="C1:D1"/>
    <mergeCell ref="E1:F1"/>
    <mergeCell ref="G1:H1"/>
    <mergeCell ref="I1:J1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Wakeley</dc:creator>
  <cp:keywords/>
  <dc:description/>
  <cp:lastModifiedBy>Chris Wozniak</cp:lastModifiedBy>
  <cp:lastPrinted>2012-05-04T01:39:48Z</cp:lastPrinted>
  <dcterms:created xsi:type="dcterms:W3CDTF">2001-04-14T20:59:12Z</dcterms:created>
  <dcterms:modified xsi:type="dcterms:W3CDTF">2019-04-30T01:40:52Z</dcterms:modified>
  <cp:category/>
  <cp:version/>
  <cp:contentType/>
  <cp:contentStatus/>
</cp:coreProperties>
</file>