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lanning.sfrs.com/Freedom of Information/"/>
    </mc:Choice>
  </mc:AlternateContent>
  <bookViews>
    <workbookView xWindow="0" yWindow="0" windowWidth="28800" windowHeight="12435" activeTab="11"/>
  </bookViews>
  <sheets>
    <sheet name="APR" sheetId="12" r:id="rId1"/>
    <sheet name="MAY" sheetId="11" r:id="rId2"/>
    <sheet name="JUN" sheetId="10" r:id="rId3"/>
    <sheet name="JUL" sheetId="9" r:id="rId4"/>
    <sheet name="AUG" sheetId="8" r:id="rId5"/>
    <sheet name="SEP" sheetId="7" r:id="rId6"/>
    <sheet name="OCT" sheetId="6" r:id="rId7"/>
    <sheet name="NOV" sheetId="5" r:id="rId8"/>
    <sheet name="DEC" sheetId="1" r:id="rId9"/>
    <sheet name="JAN" sheetId="2" r:id="rId10"/>
    <sheet name="FEB" sheetId="13" r:id="rId11"/>
    <sheet name="MAR" sheetId="3" r:id="rId12"/>
    <sheet name="Annual" sheetId="14" r:id="rId13"/>
  </sheets>
  <definedNames>
    <definedName name="_xlnm.Print_Area" localSheetId="0">APR!$A$1:$N$25</definedName>
    <definedName name="_xlnm.Print_Area" localSheetId="4">AUG!$A$1:$N$25</definedName>
    <definedName name="_xlnm.Print_Area" localSheetId="8">DEC!$A$1:$N$25</definedName>
    <definedName name="_xlnm.Print_Area" localSheetId="10">FEB!$A$1:$N$25</definedName>
    <definedName name="_xlnm.Print_Area" localSheetId="9">JAN!$A$1:$N$25</definedName>
    <definedName name="_xlnm.Print_Area" localSheetId="3">JUL!$A$1:$N$25</definedName>
    <definedName name="_xlnm.Print_Area" localSheetId="2">JUN!$A$1:$N$25</definedName>
    <definedName name="_xlnm.Print_Area" localSheetId="11">MAR!$A$1:$N$25</definedName>
    <definedName name="_xlnm.Print_Area" localSheetId="1">MAY!$A$1:$N$25</definedName>
    <definedName name="_xlnm.Print_Area" localSheetId="7">NOV!$A$1:$N$25</definedName>
    <definedName name="_xlnm.Print_Area" localSheetId="6">OCT!$A$1:$N$25</definedName>
    <definedName name="_xlnm.Print_Area" localSheetId="5">SEP!$A$1:$N$25</definedName>
  </definedNames>
  <calcPr calcId="152511"/>
</workbook>
</file>

<file path=xl/calcChain.xml><?xml version="1.0" encoding="utf-8"?>
<calcChain xmlns="http://schemas.openxmlformats.org/spreadsheetml/2006/main">
  <c r="K31" i="12" l="1"/>
  <c r="M31" i="12" s="1"/>
  <c r="N31" i="12" s="1"/>
  <c r="J31" i="12"/>
  <c r="H31" i="12"/>
  <c r="F31" i="12"/>
  <c r="D31" i="12"/>
  <c r="K31" i="11"/>
  <c r="M31" i="11"/>
  <c r="N31" i="11" s="1"/>
  <c r="J31" i="11"/>
  <c r="H31" i="11"/>
  <c r="F31" i="11"/>
  <c r="D31" i="11"/>
  <c r="K31" i="10"/>
  <c r="M31" i="10" s="1"/>
  <c r="N31" i="10" s="1"/>
  <c r="J31" i="10"/>
  <c r="H31" i="10"/>
  <c r="F31" i="10"/>
  <c r="D31" i="10"/>
  <c r="K31" i="9"/>
  <c r="M31" i="9"/>
  <c r="N31" i="9" s="1"/>
  <c r="J31" i="9"/>
  <c r="H31" i="9"/>
  <c r="F31" i="9"/>
  <c r="D31" i="9"/>
  <c r="K31" i="8"/>
  <c r="M31" i="8" s="1"/>
  <c r="N31" i="8" s="1"/>
  <c r="J31" i="8"/>
  <c r="H31" i="8"/>
  <c r="F31" i="8"/>
  <c r="D31" i="8"/>
  <c r="K31" i="3"/>
  <c r="M31" i="3"/>
  <c r="N31" i="3" s="1"/>
  <c r="J31" i="3"/>
  <c r="H31" i="3"/>
  <c r="F31" i="3"/>
  <c r="D31" i="3"/>
  <c r="K31" i="13"/>
  <c r="M31" i="13" s="1"/>
  <c r="N31" i="13" s="1"/>
  <c r="J31" i="13"/>
  <c r="H31" i="13"/>
  <c r="F31" i="13"/>
  <c r="D31" i="13"/>
  <c r="K31" i="2"/>
  <c r="M31" i="2"/>
  <c r="N31" i="2" s="1"/>
  <c r="J31" i="2"/>
  <c r="H31" i="2"/>
  <c r="F31" i="2"/>
  <c r="D31" i="2"/>
  <c r="K31" i="6"/>
  <c r="M31" i="6" s="1"/>
  <c r="N31" i="6" s="1"/>
  <c r="J31" i="6"/>
  <c r="H31" i="6"/>
  <c r="F31" i="6"/>
  <c r="D31" i="6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3" i="3"/>
  <c r="L25" i="13"/>
  <c r="D15" i="6"/>
  <c r="D11" i="8"/>
  <c r="D12" i="8"/>
  <c r="D13" i="8"/>
  <c r="D14" i="8"/>
  <c r="D18" i="8"/>
  <c r="C25" i="12"/>
  <c r="E25" i="12"/>
  <c r="G25" i="12"/>
  <c r="I25" i="12"/>
  <c r="G25" i="6"/>
  <c r="K23" i="7"/>
  <c r="M23" i="7"/>
  <c r="N23" i="7" s="1"/>
  <c r="K24" i="7"/>
  <c r="I25" i="7"/>
  <c r="C25" i="7"/>
  <c r="E25" i="7"/>
  <c r="G25" i="7"/>
  <c r="I25" i="11"/>
  <c r="I25" i="9"/>
  <c r="I25" i="10"/>
  <c r="E25" i="10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3" i="13"/>
  <c r="F3" i="13"/>
  <c r="C25" i="13"/>
  <c r="D25" i="13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I22" i="14"/>
  <c r="K22" i="6"/>
  <c r="K23" i="6"/>
  <c r="K24" i="6"/>
  <c r="L25" i="6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C25" i="3"/>
  <c r="E25" i="3"/>
  <c r="I25" i="3"/>
  <c r="G25" i="3"/>
  <c r="K3" i="3"/>
  <c r="N3" i="14" s="1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E25" i="13"/>
  <c r="I25" i="13"/>
  <c r="G25" i="13"/>
  <c r="K3" i="13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C25" i="2"/>
  <c r="E25" i="2"/>
  <c r="G25" i="2"/>
  <c r="I25" i="2"/>
  <c r="K3" i="2"/>
  <c r="K4" i="14"/>
  <c r="K6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3" i="14"/>
  <c r="J3" i="14"/>
  <c r="H17" i="6"/>
  <c r="I25" i="8"/>
  <c r="G25" i="8"/>
  <c r="E25" i="8"/>
  <c r="C25" i="8"/>
  <c r="K3" i="8"/>
  <c r="G3" i="14"/>
  <c r="K3" i="7"/>
  <c r="H3" i="14"/>
  <c r="H23" i="10"/>
  <c r="H7" i="10"/>
  <c r="K3" i="12"/>
  <c r="C3" i="14"/>
  <c r="K3" i="11"/>
  <c r="D3" i="14"/>
  <c r="K3" i="10"/>
  <c r="E3" i="14"/>
  <c r="L3" i="14"/>
  <c r="M3" i="14"/>
  <c r="K4" i="12"/>
  <c r="C4" i="14" s="1"/>
  <c r="K5" i="12"/>
  <c r="C5" i="14" s="1"/>
  <c r="K6" i="12"/>
  <c r="C6" i="14" s="1"/>
  <c r="K7" i="12"/>
  <c r="C7" i="14" s="1"/>
  <c r="K8" i="12"/>
  <c r="C8" i="14" s="1"/>
  <c r="K9" i="12"/>
  <c r="C9" i="14" s="1"/>
  <c r="K10" i="12"/>
  <c r="C10" i="14" s="1"/>
  <c r="K11" i="12"/>
  <c r="C11" i="14" s="1"/>
  <c r="K12" i="12"/>
  <c r="C12" i="14" s="1"/>
  <c r="K13" i="12"/>
  <c r="C13" i="14" s="1"/>
  <c r="K14" i="12"/>
  <c r="C14" i="14" s="1"/>
  <c r="K15" i="12"/>
  <c r="C15" i="14" s="1"/>
  <c r="K16" i="12"/>
  <c r="C16" i="14" s="1"/>
  <c r="K17" i="12"/>
  <c r="C17" i="14" s="1"/>
  <c r="K18" i="12"/>
  <c r="C18" i="14" s="1"/>
  <c r="C19" i="14"/>
  <c r="O19" i="14" s="1"/>
  <c r="Q19" i="14"/>
  <c r="R19" i="14" s="1"/>
  <c r="K19" i="12"/>
  <c r="C20" i="14" s="1"/>
  <c r="K20" i="12"/>
  <c r="C21" i="14" s="1"/>
  <c r="K21" i="12"/>
  <c r="C22" i="14" s="1"/>
  <c r="K22" i="12"/>
  <c r="C23" i="14" s="1"/>
  <c r="K23" i="12"/>
  <c r="C24" i="14" s="1"/>
  <c r="K24" i="12"/>
  <c r="C25" i="14" s="1"/>
  <c r="K4" i="8"/>
  <c r="G4" i="14" s="1"/>
  <c r="K4" i="7"/>
  <c r="K5" i="7"/>
  <c r="H5" i="14" s="1"/>
  <c r="K6" i="7"/>
  <c r="K7" i="7"/>
  <c r="H7" i="14" s="1"/>
  <c r="K8" i="7"/>
  <c r="K9" i="7"/>
  <c r="H9" i="14" s="1"/>
  <c r="K10" i="7"/>
  <c r="K11" i="7"/>
  <c r="H11" i="14" s="1"/>
  <c r="K12" i="7"/>
  <c r="K13" i="7"/>
  <c r="H13" i="14" s="1"/>
  <c r="K14" i="7"/>
  <c r="K15" i="7"/>
  <c r="H15" i="14" s="1"/>
  <c r="K16" i="7"/>
  <c r="K17" i="7"/>
  <c r="H17" i="14" s="1"/>
  <c r="K31" i="7"/>
  <c r="K18" i="7"/>
  <c r="H19" i="14" s="1"/>
  <c r="K19" i="7"/>
  <c r="K20" i="7"/>
  <c r="H21" i="14" s="1"/>
  <c r="K21" i="7"/>
  <c r="K22" i="7"/>
  <c r="H23" i="14" s="1"/>
  <c r="H24" i="14"/>
  <c r="K5" i="8"/>
  <c r="G5" i="14" s="1"/>
  <c r="K6" i="8"/>
  <c r="G6" i="14" s="1"/>
  <c r="K7" i="8"/>
  <c r="G7" i="14" s="1"/>
  <c r="K8" i="8"/>
  <c r="G8" i="14" s="1"/>
  <c r="K9" i="8"/>
  <c r="G9" i="14" s="1"/>
  <c r="K10" i="8"/>
  <c r="G10" i="14" s="1"/>
  <c r="K11" i="8"/>
  <c r="G11" i="14" s="1"/>
  <c r="K12" i="8"/>
  <c r="G12" i="14" s="1"/>
  <c r="K13" i="8"/>
  <c r="G13" i="14" s="1"/>
  <c r="K14" i="8"/>
  <c r="G14" i="14" s="1"/>
  <c r="K15" i="8"/>
  <c r="G15" i="14" s="1"/>
  <c r="K16" i="8"/>
  <c r="G16" i="14" s="1"/>
  <c r="K17" i="8"/>
  <c r="G17" i="14" s="1"/>
  <c r="K18" i="8"/>
  <c r="G19" i="14"/>
  <c r="K19" i="8"/>
  <c r="G20" i="14"/>
  <c r="K20" i="8"/>
  <c r="G21" i="14"/>
  <c r="K21" i="8"/>
  <c r="G22" i="14"/>
  <c r="K22" i="8"/>
  <c r="G23" i="14"/>
  <c r="K23" i="8"/>
  <c r="G24" i="14"/>
  <c r="K24" i="8"/>
  <c r="G25" i="14"/>
  <c r="K4" i="10"/>
  <c r="E4" i="14"/>
  <c r="K5" i="10"/>
  <c r="E5" i="14"/>
  <c r="K6" i="10"/>
  <c r="E6" i="14"/>
  <c r="K7" i="10"/>
  <c r="E7" i="14"/>
  <c r="K8" i="10"/>
  <c r="E8" i="14"/>
  <c r="K9" i="10"/>
  <c r="E9" i="14"/>
  <c r="K10" i="10"/>
  <c r="E10" i="14"/>
  <c r="K11" i="10"/>
  <c r="E11" i="14"/>
  <c r="K12" i="10"/>
  <c r="E12" i="14"/>
  <c r="K13" i="10"/>
  <c r="E13" i="14"/>
  <c r="K14" i="10"/>
  <c r="E14" i="14"/>
  <c r="K15" i="10"/>
  <c r="E15" i="14"/>
  <c r="K16" i="10"/>
  <c r="E16" i="14"/>
  <c r="K17" i="10"/>
  <c r="E17" i="14"/>
  <c r="K18" i="10"/>
  <c r="E18" i="14"/>
  <c r="E19" i="14"/>
  <c r="K19" i="10"/>
  <c r="E20" i="14" s="1"/>
  <c r="K20" i="10"/>
  <c r="K21" i="10"/>
  <c r="E22" i="14" s="1"/>
  <c r="K22" i="10"/>
  <c r="K23" i="10"/>
  <c r="E24" i="14" s="1"/>
  <c r="K24" i="10"/>
  <c r="E25" i="14" s="1"/>
  <c r="K4" i="11"/>
  <c r="D4" i="14" s="1"/>
  <c r="K5" i="11"/>
  <c r="D5" i="14" s="1"/>
  <c r="K6" i="11"/>
  <c r="D6" i="14" s="1"/>
  <c r="K7" i="11"/>
  <c r="D7" i="14" s="1"/>
  <c r="K8" i="11"/>
  <c r="D8" i="14" s="1"/>
  <c r="K9" i="11"/>
  <c r="D9" i="14" s="1"/>
  <c r="K10" i="11"/>
  <c r="D10" i="14" s="1"/>
  <c r="K11" i="11"/>
  <c r="D11" i="14" s="1"/>
  <c r="K12" i="11"/>
  <c r="D12" i="14"/>
  <c r="K13" i="11"/>
  <c r="D13" i="14"/>
  <c r="K14" i="11"/>
  <c r="D14" i="14"/>
  <c r="K15" i="11"/>
  <c r="D15" i="14"/>
  <c r="K16" i="11"/>
  <c r="D16" i="14"/>
  <c r="K17" i="11"/>
  <c r="D17" i="14"/>
  <c r="K18" i="11"/>
  <c r="D18" i="14"/>
  <c r="D19" i="14"/>
  <c r="K19" i="11"/>
  <c r="D20" i="14"/>
  <c r="K20" i="11"/>
  <c r="D21" i="14"/>
  <c r="K21" i="11"/>
  <c r="D22" i="14"/>
  <c r="K22" i="11"/>
  <c r="D23" i="14"/>
  <c r="K23" i="11"/>
  <c r="D24" i="14"/>
  <c r="K24" i="11"/>
  <c r="D25" i="14"/>
  <c r="I4" i="14"/>
  <c r="J4" i="14"/>
  <c r="L4" i="14"/>
  <c r="M4" i="14"/>
  <c r="N4" i="14"/>
  <c r="I5" i="14"/>
  <c r="J5" i="14"/>
  <c r="K5" i="14"/>
  <c r="L5" i="14"/>
  <c r="M5" i="14"/>
  <c r="N5" i="14"/>
  <c r="I10" i="14"/>
  <c r="J10" i="14"/>
  <c r="L10" i="14"/>
  <c r="M10" i="14"/>
  <c r="N10" i="14"/>
  <c r="I6" i="14"/>
  <c r="J6" i="14"/>
  <c r="L6" i="14"/>
  <c r="M6" i="14"/>
  <c r="N6" i="14"/>
  <c r="I9" i="14"/>
  <c r="J9" i="14"/>
  <c r="L9" i="14"/>
  <c r="M9" i="14"/>
  <c r="N9" i="14"/>
  <c r="I7" i="14"/>
  <c r="J7" i="14"/>
  <c r="K7" i="14"/>
  <c r="L7" i="14"/>
  <c r="M7" i="14"/>
  <c r="N7" i="14"/>
  <c r="I8" i="14"/>
  <c r="J8" i="14"/>
  <c r="L8" i="14"/>
  <c r="M8" i="14"/>
  <c r="N8" i="14"/>
  <c r="I11" i="14"/>
  <c r="J11" i="14"/>
  <c r="K11" i="14"/>
  <c r="L11" i="14"/>
  <c r="M11" i="14"/>
  <c r="N11" i="14"/>
  <c r="I12" i="14"/>
  <c r="J12" i="14"/>
  <c r="L12" i="14"/>
  <c r="M12" i="14"/>
  <c r="N12" i="14"/>
  <c r="I13" i="14"/>
  <c r="J13" i="14"/>
  <c r="L13" i="14"/>
  <c r="M13" i="14"/>
  <c r="N13" i="14"/>
  <c r="I14" i="14"/>
  <c r="J14" i="14"/>
  <c r="L14" i="14"/>
  <c r="M14" i="14"/>
  <c r="N14" i="14"/>
  <c r="I16" i="14"/>
  <c r="J16" i="14"/>
  <c r="L16" i="14"/>
  <c r="M16" i="14"/>
  <c r="N16" i="14"/>
  <c r="I15" i="14"/>
  <c r="J15" i="14"/>
  <c r="L15" i="14"/>
  <c r="M15" i="14"/>
  <c r="N15" i="14"/>
  <c r="I17" i="14"/>
  <c r="J17" i="14"/>
  <c r="L17" i="14"/>
  <c r="M17" i="14"/>
  <c r="N17" i="14"/>
  <c r="I18" i="14"/>
  <c r="J18" i="14"/>
  <c r="L18" i="14"/>
  <c r="M18" i="14"/>
  <c r="N18" i="14"/>
  <c r="I20" i="14"/>
  <c r="J20" i="14"/>
  <c r="L20" i="14"/>
  <c r="M20" i="14"/>
  <c r="N20" i="14"/>
  <c r="I21" i="14"/>
  <c r="J21" i="14"/>
  <c r="L21" i="14"/>
  <c r="M21" i="14"/>
  <c r="N21" i="14"/>
  <c r="I19" i="14"/>
  <c r="J19" i="14"/>
  <c r="L19" i="14"/>
  <c r="M19" i="14"/>
  <c r="N19" i="14"/>
  <c r="J22" i="14"/>
  <c r="L22" i="14"/>
  <c r="M22" i="14"/>
  <c r="N22" i="14"/>
  <c r="I24" i="14"/>
  <c r="J24" i="14"/>
  <c r="L24" i="14"/>
  <c r="M24" i="14"/>
  <c r="N24" i="14"/>
  <c r="I25" i="14"/>
  <c r="J25" i="14"/>
  <c r="L25" i="14"/>
  <c r="M25" i="14"/>
  <c r="N25" i="14"/>
  <c r="I23" i="14"/>
  <c r="J23" i="14"/>
  <c r="L23" i="14"/>
  <c r="M23" i="14"/>
  <c r="N23" i="14"/>
  <c r="P26" i="14"/>
  <c r="M26" i="14"/>
  <c r="D6" i="9"/>
  <c r="F6" i="9"/>
  <c r="H6" i="9"/>
  <c r="K25" i="8"/>
  <c r="C25" i="11"/>
  <c r="G25" i="11"/>
  <c r="E25" i="11"/>
  <c r="C25" i="9"/>
  <c r="E25" i="9"/>
  <c r="G25" i="9"/>
  <c r="L25" i="12"/>
  <c r="L25" i="10"/>
  <c r="L25" i="3"/>
  <c r="H25" i="3"/>
  <c r="M24" i="3"/>
  <c r="N24" i="3" s="1"/>
  <c r="H24" i="3"/>
  <c r="M23" i="3"/>
  <c r="N23" i="3"/>
  <c r="H23" i="3"/>
  <c r="M22" i="3"/>
  <c r="N22" i="3" s="1"/>
  <c r="H22" i="3"/>
  <c r="M21" i="3"/>
  <c r="N21" i="3"/>
  <c r="H21" i="3"/>
  <c r="M20" i="3"/>
  <c r="N20" i="3" s="1"/>
  <c r="H20" i="3"/>
  <c r="M19" i="3"/>
  <c r="N19" i="3"/>
  <c r="H19" i="3"/>
  <c r="M18" i="3"/>
  <c r="N18" i="3" s="1"/>
  <c r="H18" i="3"/>
  <c r="M17" i="3"/>
  <c r="N17" i="3"/>
  <c r="H17" i="3"/>
  <c r="M16" i="3"/>
  <c r="N16" i="3" s="1"/>
  <c r="H16" i="3"/>
  <c r="M15" i="3"/>
  <c r="N15" i="3"/>
  <c r="H15" i="3"/>
  <c r="M14" i="3"/>
  <c r="N14" i="3" s="1"/>
  <c r="H14" i="3"/>
  <c r="M13" i="3"/>
  <c r="N13" i="3"/>
  <c r="H13" i="3"/>
  <c r="M12" i="3"/>
  <c r="N12" i="3" s="1"/>
  <c r="H12" i="3"/>
  <c r="M11" i="3"/>
  <c r="N11" i="3"/>
  <c r="H11" i="3"/>
  <c r="M10" i="3"/>
  <c r="N10" i="3" s="1"/>
  <c r="H10" i="3"/>
  <c r="M9" i="3"/>
  <c r="N9" i="3"/>
  <c r="H9" i="3"/>
  <c r="M8" i="3"/>
  <c r="N8" i="3" s="1"/>
  <c r="H8" i="3"/>
  <c r="M7" i="3"/>
  <c r="N7" i="3"/>
  <c r="H7" i="3"/>
  <c r="M6" i="3"/>
  <c r="N6" i="3" s="1"/>
  <c r="H6" i="3"/>
  <c r="M5" i="3"/>
  <c r="N5" i="3"/>
  <c r="H5" i="3"/>
  <c r="M4" i="3"/>
  <c r="N4" i="3" s="1"/>
  <c r="H4" i="3"/>
  <c r="M3" i="3"/>
  <c r="N3" i="3"/>
  <c r="H3" i="3"/>
  <c r="J25" i="13"/>
  <c r="H25" i="13"/>
  <c r="F25" i="13"/>
  <c r="M24" i="13"/>
  <c r="N24" i="13"/>
  <c r="H24" i="13"/>
  <c r="M23" i="13"/>
  <c r="N23" i="13" s="1"/>
  <c r="H23" i="13"/>
  <c r="M22" i="13"/>
  <c r="N22" i="13"/>
  <c r="H22" i="13"/>
  <c r="M21" i="13"/>
  <c r="N21" i="13" s="1"/>
  <c r="H21" i="13"/>
  <c r="M20" i="13"/>
  <c r="N20" i="13"/>
  <c r="H20" i="13"/>
  <c r="M19" i="13"/>
  <c r="N19" i="13" s="1"/>
  <c r="H19" i="13"/>
  <c r="M18" i="13"/>
  <c r="N18" i="13"/>
  <c r="H18" i="13"/>
  <c r="M17" i="13"/>
  <c r="N17" i="13" s="1"/>
  <c r="H17" i="13"/>
  <c r="M16" i="13"/>
  <c r="N16" i="13"/>
  <c r="H16" i="13"/>
  <c r="M15" i="13"/>
  <c r="N15" i="13" s="1"/>
  <c r="H15" i="13"/>
  <c r="M14" i="13"/>
  <c r="N14" i="13"/>
  <c r="H14" i="13"/>
  <c r="M13" i="13"/>
  <c r="N13" i="13" s="1"/>
  <c r="H13" i="13"/>
  <c r="M12" i="13"/>
  <c r="N12" i="13"/>
  <c r="H12" i="13"/>
  <c r="M11" i="13"/>
  <c r="N11" i="13" s="1"/>
  <c r="H11" i="13"/>
  <c r="M10" i="13"/>
  <c r="N10" i="13"/>
  <c r="H10" i="13"/>
  <c r="M9" i="13"/>
  <c r="N9" i="13" s="1"/>
  <c r="H9" i="13"/>
  <c r="M8" i="13"/>
  <c r="N8" i="13"/>
  <c r="H8" i="13"/>
  <c r="M7" i="13"/>
  <c r="N7" i="13" s="1"/>
  <c r="H7" i="13"/>
  <c r="M6" i="13"/>
  <c r="N6" i="13"/>
  <c r="M5" i="13"/>
  <c r="N5" i="13"/>
  <c r="H5" i="13"/>
  <c r="M4" i="13"/>
  <c r="N4" i="13" s="1"/>
  <c r="H4" i="13"/>
  <c r="M3" i="13"/>
  <c r="N3" i="13"/>
  <c r="H3" i="13"/>
  <c r="L25" i="2"/>
  <c r="H25" i="2" s="1"/>
  <c r="M24" i="2"/>
  <c r="N24" i="2"/>
  <c r="J24" i="2"/>
  <c r="H24" i="2"/>
  <c r="F24" i="2"/>
  <c r="D24" i="2"/>
  <c r="M23" i="2"/>
  <c r="N23" i="2"/>
  <c r="J23" i="2"/>
  <c r="H23" i="2"/>
  <c r="F23" i="2"/>
  <c r="D23" i="2"/>
  <c r="M22" i="2"/>
  <c r="N22" i="2"/>
  <c r="J22" i="2"/>
  <c r="H22" i="2"/>
  <c r="F22" i="2"/>
  <c r="D22" i="2"/>
  <c r="M21" i="2"/>
  <c r="N21" i="2"/>
  <c r="J21" i="2"/>
  <c r="H21" i="2"/>
  <c r="F21" i="2"/>
  <c r="D21" i="2"/>
  <c r="M20" i="2"/>
  <c r="N20" i="2"/>
  <c r="J20" i="2"/>
  <c r="H20" i="2"/>
  <c r="F20" i="2"/>
  <c r="D20" i="2"/>
  <c r="M19" i="2"/>
  <c r="N19" i="2"/>
  <c r="J19" i="2"/>
  <c r="H19" i="2"/>
  <c r="F19" i="2"/>
  <c r="D19" i="2"/>
  <c r="M18" i="2"/>
  <c r="N18" i="2"/>
  <c r="J18" i="2"/>
  <c r="H18" i="2"/>
  <c r="F18" i="2"/>
  <c r="D18" i="2"/>
  <c r="M17" i="2"/>
  <c r="N17" i="2"/>
  <c r="J17" i="2"/>
  <c r="H17" i="2"/>
  <c r="F17" i="2"/>
  <c r="D17" i="2"/>
  <c r="M16" i="2"/>
  <c r="N16" i="2"/>
  <c r="J16" i="2"/>
  <c r="H16" i="2"/>
  <c r="F16" i="2"/>
  <c r="D16" i="2"/>
  <c r="M15" i="2"/>
  <c r="N15" i="2"/>
  <c r="J15" i="2"/>
  <c r="H15" i="2"/>
  <c r="F15" i="2"/>
  <c r="D15" i="2"/>
  <c r="M14" i="2"/>
  <c r="N14" i="2"/>
  <c r="J14" i="2"/>
  <c r="H14" i="2"/>
  <c r="F14" i="2"/>
  <c r="D14" i="2"/>
  <c r="M13" i="2"/>
  <c r="N13" i="2"/>
  <c r="J13" i="2"/>
  <c r="H13" i="2"/>
  <c r="F13" i="2"/>
  <c r="D13" i="2"/>
  <c r="M12" i="2"/>
  <c r="N12" i="2"/>
  <c r="J12" i="2"/>
  <c r="H12" i="2"/>
  <c r="F12" i="2"/>
  <c r="D12" i="2"/>
  <c r="M11" i="2"/>
  <c r="N11" i="2"/>
  <c r="J11" i="2"/>
  <c r="H11" i="2"/>
  <c r="F11" i="2"/>
  <c r="D11" i="2"/>
  <c r="M10" i="2"/>
  <c r="N10" i="2"/>
  <c r="J10" i="2"/>
  <c r="H10" i="2"/>
  <c r="F10" i="2"/>
  <c r="D10" i="2"/>
  <c r="M9" i="2"/>
  <c r="N9" i="2"/>
  <c r="J9" i="2"/>
  <c r="H9" i="2"/>
  <c r="F9" i="2"/>
  <c r="D9" i="2"/>
  <c r="M8" i="2"/>
  <c r="N8" i="2"/>
  <c r="J8" i="2"/>
  <c r="H8" i="2"/>
  <c r="F8" i="2"/>
  <c r="D8" i="2"/>
  <c r="M7" i="2"/>
  <c r="N7" i="2"/>
  <c r="J7" i="2"/>
  <c r="H7" i="2"/>
  <c r="F7" i="2"/>
  <c r="D7" i="2"/>
  <c r="M6" i="2"/>
  <c r="N6" i="2"/>
  <c r="J6" i="2"/>
  <c r="H6" i="2"/>
  <c r="F6" i="2"/>
  <c r="D6" i="2"/>
  <c r="M5" i="2"/>
  <c r="N5" i="2"/>
  <c r="J5" i="2"/>
  <c r="H5" i="2"/>
  <c r="F5" i="2"/>
  <c r="D5" i="2"/>
  <c r="M4" i="2"/>
  <c r="N4" i="2"/>
  <c r="J4" i="2"/>
  <c r="H4" i="2"/>
  <c r="F4" i="2"/>
  <c r="D4" i="2"/>
  <c r="M3" i="2"/>
  <c r="N3" i="2"/>
  <c r="J3" i="2"/>
  <c r="H3" i="2"/>
  <c r="F3" i="2"/>
  <c r="D3" i="2"/>
  <c r="I25" i="6"/>
  <c r="J25" i="6"/>
  <c r="H25" i="6"/>
  <c r="E25" i="6"/>
  <c r="F25" i="6" s="1"/>
  <c r="C25" i="6"/>
  <c r="D25" i="6" s="1"/>
  <c r="M24" i="6"/>
  <c r="N24" i="6" s="1"/>
  <c r="J24" i="6"/>
  <c r="F24" i="6"/>
  <c r="M23" i="6"/>
  <c r="N23" i="6" s="1"/>
  <c r="J23" i="6"/>
  <c r="H23" i="6"/>
  <c r="F23" i="6"/>
  <c r="D23" i="6"/>
  <c r="M22" i="6"/>
  <c r="N22" i="6" s="1"/>
  <c r="J22" i="6"/>
  <c r="H22" i="6"/>
  <c r="F22" i="6"/>
  <c r="D22" i="6"/>
  <c r="J21" i="6"/>
  <c r="H21" i="6"/>
  <c r="F21" i="6"/>
  <c r="D21" i="6"/>
  <c r="M20" i="6"/>
  <c r="N20" i="6" s="1"/>
  <c r="J20" i="6"/>
  <c r="H20" i="6"/>
  <c r="F20" i="6"/>
  <c r="D20" i="6"/>
  <c r="M19" i="6"/>
  <c r="N19" i="6" s="1"/>
  <c r="J19" i="6"/>
  <c r="H19" i="6"/>
  <c r="F19" i="6"/>
  <c r="D19" i="6"/>
  <c r="M18" i="6"/>
  <c r="N18" i="6" s="1"/>
  <c r="J18" i="6"/>
  <c r="H18" i="6"/>
  <c r="F18" i="6"/>
  <c r="D18" i="6"/>
  <c r="M17" i="6"/>
  <c r="N17" i="6" s="1"/>
  <c r="J17" i="6"/>
  <c r="F17" i="6"/>
  <c r="D17" i="6"/>
  <c r="M16" i="6"/>
  <c r="N16" i="6"/>
  <c r="J16" i="6"/>
  <c r="H16" i="6"/>
  <c r="M15" i="6"/>
  <c r="N15" i="6"/>
  <c r="J15" i="6"/>
  <c r="H15" i="6"/>
  <c r="F15" i="6"/>
  <c r="M14" i="6"/>
  <c r="N14" i="6" s="1"/>
  <c r="J14" i="6"/>
  <c r="H14" i="6"/>
  <c r="F14" i="6"/>
  <c r="D14" i="6"/>
  <c r="M13" i="6"/>
  <c r="N13" i="6" s="1"/>
  <c r="J13" i="6"/>
  <c r="H13" i="6"/>
  <c r="F13" i="6"/>
  <c r="D13" i="6"/>
  <c r="M12" i="6"/>
  <c r="N12" i="6" s="1"/>
  <c r="J12" i="6"/>
  <c r="H12" i="6"/>
  <c r="F12" i="6"/>
  <c r="D12" i="6"/>
  <c r="M11" i="6"/>
  <c r="N11" i="6" s="1"/>
  <c r="J11" i="6"/>
  <c r="H11" i="6"/>
  <c r="F11" i="6"/>
  <c r="D11" i="6"/>
  <c r="M10" i="6"/>
  <c r="N10" i="6" s="1"/>
  <c r="J10" i="6"/>
  <c r="H10" i="6"/>
  <c r="F10" i="6"/>
  <c r="D10" i="6"/>
  <c r="M9" i="6"/>
  <c r="N9" i="6" s="1"/>
  <c r="J9" i="6"/>
  <c r="H9" i="6"/>
  <c r="F9" i="6"/>
  <c r="D9" i="6"/>
  <c r="M8" i="6"/>
  <c r="N8" i="6" s="1"/>
  <c r="J8" i="6"/>
  <c r="H8" i="6"/>
  <c r="F8" i="6"/>
  <c r="D8" i="6"/>
  <c r="M7" i="6"/>
  <c r="N7" i="6" s="1"/>
  <c r="J7" i="6"/>
  <c r="H7" i="6"/>
  <c r="F7" i="6"/>
  <c r="D7" i="6"/>
  <c r="M6" i="6"/>
  <c r="N6" i="6" s="1"/>
  <c r="J6" i="6"/>
  <c r="H6" i="6"/>
  <c r="F6" i="6"/>
  <c r="D6" i="6"/>
  <c r="M5" i="6"/>
  <c r="N5" i="6" s="1"/>
  <c r="J5" i="6"/>
  <c r="H5" i="6"/>
  <c r="F5" i="6"/>
  <c r="D5" i="6"/>
  <c r="M4" i="6"/>
  <c r="N4" i="6" s="1"/>
  <c r="J4" i="6"/>
  <c r="H4" i="6"/>
  <c r="F4" i="6"/>
  <c r="D4" i="6"/>
  <c r="M3" i="6"/>
  <c r="N3" i="6" s="1"/>
  <c r="J3" i="6"/>
  <c r="H3" i="6"/>
  <c r="F3" i="6"/>
  <c r="D3" i="6"/>
  <c r="L25" i="8"/>
  <c r="D25" i="8"/>
  <c r="M24" i="8"/>
  <c r="N24" i="8"/>
  <c r="J24" i="8"/>
  <c r="H24" i="8"/>
  <c r="F24" i="8"/>
  <c r="D24" i="8"/>
  <c r="M23" i="8"/>
  <c r="N23" i="8"/>
  <c r="J23" i="8"/>
  <c r="H23" i="8"/>
  <c r="F23" i="8"/>
  <c r="D23" i="8"/>
  <c r="M22" i="8"/>
  <c r="N22" i="8"/>
  <c r="J22" i="8"/>
  <c r="H22" i="8"/>
  <c r="F22" i="8"/>
  <c r="D22" i="8"/>
  <c r="M21" i="8"/>
  <c r="N21" i="8"/>
  <c r="J21" i="8"/>
  <c r="H21" i="8"/>
  <c r="F21" i="8"/>
  <c r="D21" i="8"/>
  <c r="M20" i="8"/>
  <c r="N20" i="8"/>
  <c r="J20" i="8"/>
  <c r="H20" i="8"/>
  <c r="F20" i="8"/>
  <c r="D20" i="8"/>
  <c r="M19" i="8"/>
  <c r="N19" i="8"/>
  <c r="J19" i="8"/>
  <c r="H19" i="8"/>
  <c r="F19" i="8"/>
  <c r="D19" i="8"/>
  <c r="J18" i="8"/>
  <c r="H18" i="8"/>
  <c r="F18" i="8"/>
  <c r="M17" i="8"/>
  <c r="N17" i="8" s="1"/>
  <c r="J17" i="8"/>
  <c r="H17" i="8"/>
  <c r="F17" i="8"/>
  <c r="D17" i="8"/>
  <c r="M16" i="8"/>
  <c r="N16" i="8" s="1"/>
  <c r="J16" i="8"/>
  <c r="H16" i="8"/>
  <c r="F16" i="8"/>
  <c r="D16" i="8"/>
  <c r="M15" i="8"/>
  <c r="N15" i="8" s="1"/>
  <c r="J15" i="8"/>
  <c r="H15" i="8"/>
  <c r="F15" i="8"/>
  <c r="D15" i="8"/>
  <c r="M14" i="8"/>
  <c r="N14" i="8" s="1"/>
  <c r="J14" i="8"/>
  <c r="H14" i="8"/>
  <c r="F14" i="8"/>
  <c r="M13" i="8"/>
  <c r="N13" i="8"/>
  <c r="J13" i="8"/>
  <c r="H13" i="8"/>
  <c r="F13" i="8"/>
  <c r="M12" i="8"/>
  <c r="N12" i="8" s="1"/>
  <c r="J12" i="8"/>
  <c r="H12" i="8"/>
  <c r="F12" i="8"/>
  <c r="M11" i="8"/>
  <c r="N11" i="8"/>
  <c r="J11" i="8"/>
  <c r="H11" i="8"/>
  <c r="F11" i="8"/>
  <c r="M10" i="8"/>
  <c r="N10" i="8" s="1"/>
  <c r="J10" i="8"/>
  <c r="H10" i="8"/>
  <c r="F10" i="8"/>
  <c r="D10" i="8"/>
  <c r="M9" i="8"/>
  <c r="N9" i="8" s="1"/>
  <c r="J9" i="8"/>
  <c r="H9" i="8"/>
  <c r="F9" i="8"/>
  <c r="D9" i="8"/>
  <c r="M8" i="8"/>
  <c r="N8" i="8" s="1"/>
  <c r="J8" i="8"/>
  <c r="H8" i="8"/>
  <c r="F8" i="8"/>
  <c r="D8" i="8"/>
  <c r="M7" i="8"/>
  <c r="N7" i="8" s="1"/>
  <c r="J7" i="8"/>
  <c r="H7" i="8"/>
  <c r="F7" i="8"/>
  <c r="D7" i="8"/>
  <c r="M6" i="8"/>
  <c r="N6" i="8" s="1"/>
  <c r="J6" i="8"/>
  <c r="H6" i="8"/>
  <c r="F6" i="8"/>
  <c r="D6" i="8"/>
  <c r="M5" i="8"/>
  <c r="N5" i="8" s="1"/>
  <c r="J5" i="8"/>
  <c r="H5" i="8"/>
  <c r="F5" i="8"/>
  <c r="D5" i="8"/>
  <c r="M4" i="8"/>
  <c r="N4" i="8" s="1"/>
  <c r="J4" i="8"/>
  <c r="H4" i="8"/>
  <c r="F4" i="8"/>
  <c r="D4" i="8"/>
  <c r="M3" i="8"/>
  <c r="N3" i="8" s="1"/>
  <c r="J3" i="8"/>
  <c r="H3" i="8"/>
  <c r="F3" i="8"/>
  <c r="D3" i="8"/>
  <c r="L25" i="9"/>
  <c r="F25" i="9"/>
  <c r="H24" i="9"/>
  <c r="F24" i="9"/>
  <c r="D24" i="9"/>
  <c r="H23" i="9"/>
  <c r="F23" i="9"/>
  <c r="D23" i="9"/>
  <c r="H22" i="9"/>
  <c r="F22" i="9"/>
  <c r="D22" i="9"/>
  <c r="H21" i="9"/>
  <c r="F21" i="9"/>
  <c r="D21" i="9"/>
  <c r="H20" i="9"/>
  <c r="F20" i="9"/>
  <c r="D20" i="9"/>
  <c r="H19" i="9"/>
  <c r="F19" i="9"/>
  <c r="D19" i="9"/>
  <c r="H18" i="9"/>
  <c r="F18" i="9"/>
  <c r="D18" i="9"/>
  <c r="H17" i="9"/>
  <c r="F17" i="9"/>
  <c r="D17" i="9"/>
  <c r="H16" i="9"/>
  <c r="F16" i="9"/>
  <c r="D16" i="9"/>
  <c r="H15" i="9"/>
  <c r="F15" i="9"/>
  <c r="D15" i="9"/>
  <c r="H14" i="9"/>
  <c r="F14" i="9"/>
  <c r="D14" i="9"/>
  <c r="H13" i="9"/>
  <c r="F13" i="9"/>
  <c r="D13" i="9"/>
  <c r="H12" i="9"/>
  <c r="F12" i="9"/>
  <c r="D12" i="9"/>
  <c r="H11" i="9"/>
  <c r="F11" i="9"/>
  <c r="D11" i="9"/>
  <c r="H10" i="9"/>
  <c r="F10" i="9"/>
  <c r="D10" i="9"/>
  <c r="H9" i="9"/>
  <c r="F9" i="9"/>
  <c r="D9" i="9"/>
  <c r="H8" i="9"/>
  <c r="F8" i="9"/>
  <c r="D8" i="9"/>
  <c r="H7" i="9"/>
  <c r="F7" i="9"/>
  <c r="D7" i="9"/>
  <c r="H5" i="9"/>
  <c r="F5" i="9"/>
  <c r="D5" i="9"/>
  <c r="H4" i="9"/>
  <c r="F4" i="9"/>
  <c r="D4" i="9"/>
  <c r="H3" i="9"/>
  <c r="F3" i="9"/>
  <c r="D3" i="9"/>
  <c r="L25" i="11"/>
  <c r="D25" i="11" s="1"/>
  <c r="J24" i="11"/>
  <c r="H24" i="11"/>
  <c r="F24" i="11"/>
  <c r="D24" i="11"/>
  <c r="M23" i="11"/>
  <c r="N23" i="11" s="1"/>
  <c r="J23" i="11"/>
  <c r="H23" i="11"/>
  <c r="F23" i="11"/>
  <c r="D23" i="11"/>
  <c r="J22" i="11"/>
  <c r="H22" i="11"/>
  <c r="F22" i="11"/>
  <c r="D22" i="11"/>
  <c r="M21" i="11"/>
  <c r="N21" i="11" s="1"/>
  <c r="J21" i="11"/>
  <c r="H21" i="11"/>
  <c r="F21" i="11"/>
  <c r="D21" i="11"/>
  <c r="J20" i="11"/>
  <c r="H20" i="11"/>
  <c r="F20" i="11"/>
  <c r="D20" i="11"/>
  <c r="M19" i="11"/>
  <c r="N19" i="11" s="1"/>
  <c r="J19" i="11"/>
  <c r="H19" i="11"/>
  <c r="F19" i="11"/>
  <c r="D19" i="11"/>
  <c r="M18" i="11"/>
  <c r="N18" i="11" s="1"/>
  <c r="J18" i="11"/>
  <c r="H18" i="11"/>
  <c r="F18" i="11"/>
  <c r="D18" i="11"/>
  <c r="J17" i="11"/>
  <c r="H17" i="11"/>
  <c r="F17" i="11"/>
  <c r="D17" i="11"/>
  <c r="M16" i="11"/>
  <c r="N16" i="11" s="1"/>
  <c r="J16" i="11"/>
  <c r="H16" i="11"/>
  <c r="F16" i="11"/>
  <c r="D16" i="11"/>
  <c r="J15" i="11"/>
  <c r="H15" i="11"/>
  <c r="F15" i="11"/>
  <c r="D15" i="11"/>
  <c r="M14" i="11"/>
  <c r="N14" i="11" s="1"/>
  <c r="J14" i="11"/>
  <c r="H14" i="11"/>
  <c r="F14" i="11"/>
  <c r="D14" i="11"/>
  <c r="M13" i="11"/>
  <c r="N13" i="11" s="1"/>
  <c r="J13" i="11"/>
  <c r="H13" i="11"/>
  <c r="F13" i="11"/>
  <c r="D13" i="11"/>
  <c r="M12" i="11"/>
  <c r="N12" i="11" s="1"/>
  <c r="J12" i="11"/>
  <c r="H12" i="11"/>
  <c r="F12" i="11"/>
  <c r="D12" i="11"/>
  <c r="M11" i="11"/>
  <c r="N11" i="11" s="1"/>
  <c r="J11" i="11"/>
  <c r="H11" i="11"/>
  <c r="F11" i="11"/>
  <c r="D11" i="11"/>
  <c r="M10" i="11"/>
  <c r="N10" i="11" s="1"/>
  <c r="J10" i="11"/>
  <c r="H10" i="11"/>
  <c r="F10" i="11"/>
  <c r="D10" i="11"/>
  <c r="M9" i="11"/>
  <c r="N9" i="11" s="1"/>
  <c r="J9" i="11"/>
  <c r="H9" i="11"/>
  <c r="F9" i="11"/>
  <c r="D9" i="11"/>
  <c r="M8" i="11"/>
  <c r="N8" i="11" s="1"/>
  <c r="J8" i="11"/>
  <c r="H8" i="11"/>
  <c r="F8" i="11"/>
  <c r="D8" i="11"/>
  <c r="M7" i="11"/>
  <c r="N7" i="11" s="1"/>
  <c r="J7" i="11"/>
  <c r="H7" i="11"/>
  <c r="F7" i="11"/>
  <c r="D7" i="11"/>
  <c r="M6" i="11"/>
  <c r="N6" i="11" s="1"/>
  <c r="J6" i="11"/>
  <c r="H6" i="11"/>
  <c r="F6" i="11"/>
  <c r="D6" i="11"/>
  <c r="M5" i="11"/>
  <c r="N5" i="11" s="1"/>
  <c r="J5" i="11"/>
  <c r="H5" i="11"/>
  <c r="F5" i="11"/>
  <c r="D5" i="11"/>
  <c r="M4" i="11"/>
  <c r="N4" i="11" s="1"/>
  <c r="J4" i="11"/>
  <c r="H4" i="11"/>
  <c r="F4" i="11"/>
  <c r="D4" i="11"/>
  <c r="M3" i="11"/>
  <c r="N3" i="11" s="1"/>
  <c r="J3" i="11"/>
  <c r="H3" i="11"/>
  <c r="F3" i="11"/>
  <c r="D3" i="11"/>
  <c r="L25" i="7"/>
  <c r="H25" i="7" s="1"/>
  <c r="J24" i="7"/>
  <c r="H24" i="7"/>
  <c r="F24" i="7"/>
  <c r="D24" i="7"/>
  <c r="J23" i="7"/>
  <c r="H23" i="7"/>
  <c r="F23" i="7"/>
  <c r="D23" i="7"/>
  <c r="J22" i="7"/>
  <c r="H22" i="7"/>
  <c r="F22" i="7"/>
  <c r="D22" i="7"/>
  <c r="J21" i="7"/>
  <c r="H21" i="7"/>
  <c r="F21" i="7"/>
  <c r="D21" i="7"/>
  <c r="J20" i="7"/>
  <c r="H20" i="7"/>
  <c r="F20" i="7"/>
  <c r="D20" i="7"/>
  <c r="J19" i="7"/>
  <c r="H19" i="7"/>
  <c r="F19" i="7"/>
  <c r="D19" i="7"/>
  <c r="M18" i="7"/>
  <c r="N18" i="7"/>
  <c r="J18" i="7"/>
  <c r="H18" i="7"/>
  <c r="F18" i="7"/>
  <c r="D18" i="7"/>
  <c r="J31" i="7"/>
  <c r="H31" i="7"/>
  <c r="F31" i="7"/>
  <c r="D31" i="7"/>
  <c r="M17" i="7"/>
  <c r="N17" i="7"/>
  <c r="J17" i="7"/>
  <c r="H17" i="7"/>
  <c r="F17" i="7"/>
  <c r="D17" i="7"/>
  <c r="J16" i="7"/>
  <c r="H16" i="7"/>
  <c r="F16" i="7"/>
  <c r="D16" i="7"/>
  <c r="M15" i="7"/>
  <c r="N15" i="7"/>
  <c r="J15" i="7"/>
  <c r="H15" i="7"/>
  <c r="F15" i="7"/>
  <c r="D15" i="7"/>
  <c r="J14" i="7"/>
  <c r="H14" i="7"/>
  <c r="F14" i="7"/>
  <c r="D14" i="7"/>
  <c r="M13" i="7"/>
  <c r="N13" i="7"/>
  <c r="J13" i="7"/>
  <c r="H13" i="7"/>
  <c r="F13" i="7"/>
  <c r="D13" i="7"/>
  <c r="J12" i="7"/>
  <c r="D12" i="7"/>
  <c r="M11" i="7"/>
  <c r="N11" i="7"/>
  <c r="J11" i="7"/>
  <c r="H11" i="7"/>
  <c r="F11" i="7"/>
  <c r="D11" i="7"/>
  <c r="J10" i="7"/>
  <c r="H10" i="7"/>
  <c r="F10" i="7"/>
  <c r="D10" i="7"/>
  <c r="M9" i="7"/>
  <c r="N9" i="7"/>
  <c r="J9" i="7"/>
  <c r="H9" i="7"/>
  <c r="F9" i="7"/>
  <c r="D9" i="7"/>
  <c r="J8" i="7"/>
  <c r="H8" i="7"/>
  <c r="F8" i="7"/>
  <c r="D8" i="7"/>
  <c r="M7" i="7"/>
  <c r="N7" i="7"/>
  <c r="J7" i="7"/>
  <c r="H7" i="7"/>
  <c r="F7" i="7"/>
  <c r="D7" i="7"/>
  <c r="J6" i="7"/>
  <c r="H6" i="7"/>
  <c r="F6" i="7"/>
  <c r="D6" i="7"/>
  <c r="M5" i="7"/>
  <c r="N5" i="7"/>
  <c r="J5" i="7"/>
  <c r="H5" i="7"/>
  <c r="F5" i="7"/>
  <c r="D5" i="7"/>
  <c r="J4" i="7"/>
  <c r="H4" i="7"/>
  <c r="F4" i="7"/>
  <c r="D4" i="7"/>
  <c r="M3" i="7"/>
  <c r="N3" i="7"/>
  <c r="J3" i="7"/>
  <c r="H3" i="7"/>
  <c r="F3" i="7"/>
  <c r="D3" i="7"/>
  <c r="G25" i="10"/>
  <c r="H25" i="10" s="1"/>
  <c r="C25" i="10"/>
  <c r="D25" i="10" s="1"/>
  <c r="J24" i="10"/>
  <c r="H24" i="10"/>
  <c r="F24" i="10"/>
  <c r="D24" i="10"/>
  <c r="M23" i="10"/>
  <c r="N23" i="10" s="1"/>
  <c r="J23" i="10"/>
  <c r="F23" i="10"/>
  <c r="D23" i="10"/>
  <c r="J22" i="10"/>
  <c r="H22" i="10"/>
  <c r="F22" i="10"/>
  <c r="D22" i="10"/>
  <c r="M21" i="10"/>
  <c r="N21" i="10"/>
  <c r="J21" i="10"/>
  <c r="H21" i="10"/>
  <c r="F21" i="10"/>
  <c r="D21" i="10"/>
  <c r="J20" i="10"/>
  <c r="H20" i="10"/>
  <c r="F20" i="10"/>
  <c r="D20" i="10"/>
  <c r="J19" i="10"/>
  <c r="H19" i="10"/>
  <c r="F19" i="10"/>
  <c r="D19" i="10"/>
  <c r="M18" i="10"/>
  <c r="N18" i="10"/>
  <c r="J18" i="10"/>
  <c r="H18" i="10"/>
  <c r="F18" i="10"/>
  <c r="D18" i="10"/>
  <c r="M17" i="10"/>
  <c r="N17" i="10"/>
  <c r="J17" i="10"/>
  <c r="H17" i="10"/>
  <c r="F17" i="10"/>
  <c r="D17" i="10"/>
  <c r="M16" i="10"/>
  <c r="N16" i="10"/>
  <c r="J16" i="10"/>
  <c r="H16" i="10"/>
  <c r="F16" i="10"/>
  <c r="D16" i="10"/>
  <c r="M15" i="10"/>
  <c r="N15" i="10"/>
  <c r="J15" i="10"/>
  <c r="H15" i="10"/>
  <c r="F15" i="10"/>
  <c r="D15" i="10"/>
  <c r="M14" i="10"/>
  <c r="N14" i="10"/>
  <c r="J14" i="10"/>
  <c r="H14" i="10"/>
  <c r="D14" i="10"/>
  <c r="M13" i="10"/>
  <c r="N13" i="10" s="1"/>
  <c r="J13" i="10"/>
  <c r="H13" i="10"/>
  <c r="F13" i="10"/>
  <c r="D13" i="10"/>
  <c r="M12" i="10"/>
  <c r="N12" i="10" s="1"/>
  <c r="J12" i="10"/>
  <c r="H12" i="10"/>
  <c r="F12" i="10"/>
  <c r="D12" i="10"/>
  <c r="M11" i="10"/>
  <c r="N11" i="10" s="1"/>
  <c r="J11" i="10"/>
  <c r="H11" i="10"/>
  <c r="F11" i="10"/>
  <c r="D11" i="10"/>
  <c r="M10" i="10"/>
  <c r="N10" i="10" s="1"/>
  <c r="J10" i="10"/>
  <c r="H10" i="10"/>
  <c r="F10" i="10"/>
  <c r="D10" i="10"/>
  <c r="M9" i="10"/>
  <c r="N9" i="10" s="1"/>
  <c r="J9" i="10"/>
  <c r="H9" i="10"/>
  <c r="F9" i="10"/>
  <c r="D9" i="10"/>
  <c r="M8" i="10"/>
  <c r="N8" i="10" s="1"/>
  <c r="J8" i="10"/>
  <c r="H8" i="10"/>
  <c r="F8" i="10"/>
  <c r="D8" i="10"/>
  <c r="M7" i="10"/>
  <c r="N7" i="10" s="1"/>
  <c r="J7" i="10"/>
  <c r="F7" i="10"/>
  <c r="D7" i="10"/>
  <c r="M6" i="10"/>
  <c r="N6" i="10"/>
  <c r="J6" i="10"/>
  <c r="H6" i="10"/>
  <c r="F6" i="10"/>
  <c r="D6" i="10"/>
  <c r="M5" i="10"/>
  <c r="N5" i="10"/>
  <c r="J5" i="10"/>
  <c r="H5" i="10"/>
  <c r="F5" i="10"/>
  <c r="D5" i="10"/>
  <c r="M4" i="10"/>
  <c r="N4" i="10"/>
  <c r="J4" i="10"/>
  <c r="H4" i="10"/>
  <c r="F4" i="10"/>
  <c r="D4" i="10"/>
  <c r="M3" i="10"/>
  <c r="N3" i="10"/>
  <c r="J3" i="10"/>
  <c r="H3" i="10"/>
  <c r="F3" i="10"/>
  <c r="D3" i="10"/>
  <c r="M4" i="12"/>
  <c r="N4" i="12"/>
  <c r="M5" i="12"/>
  <c r="N5" i="12"/>
  <c r="M6" i="12"/>
  <c r="N6" i="12"/>
  <c r="M7" i="12"/>
  <c r="N7" i="12"/>
  <c r="M8" i="12"/>
  <c r="N8" i="12"/>
  <c r="M9" i="12"/>
  <c r="N9" i="12"/>
  <c r="M10" i="12"/>
  <c r="M11" i="12"/>
  <c r="N11" i="12" s="1"/>
  <c r="M12" i="12"/>
  <c r="N12" i="12"/>
  <c r="M13" i="12"/>
  <c r="N13" i="12"/>
  <c r="M14" i="12"/>
  <c r="M15" i="12"/>
  <c r="N15" i="12" s="1"/>
  <c r="M16" i="12"/>
  <c r="N16" i="12" s="1"/>
  <c r="M17" i="12"/>
  <c r="N17" i="12" s="1"/>
  <c r="M18" i="12"/>
  <c r="N18" i="12" s="1"/>
  <c r="M19" i="12"/>
  <c r="N19" i="12" s="1"/>
  <c r="M20" i="12"/>
  <c r="N20" i="12" s="1"/>
  <c r="M21" i="12"/>
  <c r="N21" i="12" s="1"/>
  <c r="M22" i="12"/>
  <c r="N22" i="12" s="1"/>
  <c r="M23" i="12"/>
  <c r="N23" i="12" s="1"/>
  <c r="M24" i="12"/>
  <c r="N24" i="12" s="1"/>
  <c r="N10" i="12"/>
  <c r="N14" i="12"/>
  <c r="M3" i="12"/>
  <c r="N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H4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J3" i="12"/>
  <c r="H3" i="12"/>
  <c r="F3" i="12"/>
  <c r="D3" i="12"/>
  <c r="K3" i="9"/>
  <c r="K4" i="9"/>
  <c r="K5" i="9"/>
  <c r="F5" i="14"/>
  <c r="K6" i="9"/>
  <c r="K7" i="9"/>
  <c r="F7" i="14"/>
  <c r="K8" i="9"/>
  <c r="K9" i="9"/>
  <c r="F9" i="14"/>
  <c r="K10" i="9"/>
  <c r="K11" i="9"/>
  <c r="F11" i="14"/>
  <c r="K12" i="9"/>
  <c r="F12" i="14" s="1"/>
  <c r="K13" i="9"/>
  <c r="F13" i="14"/>
  <c r="K14" i="9"/>
  <c r="K15" i="9"/>
  <c r="F15" i="14"/>
  <c r="K16" i="9"/>
  <c r="F16" i="14" s="1"/>
  <c r="K17" i="9"/>
  <c r="F17" i="14"/>
  <c r="K18" i="9"/>
  <c r="F18" i="14" s="1"/>
  <c r="F19" i="14"/>
  <c r="K19" i="9"/>
  <c r="F20" i="14"/>
  <c r="K20" i="9"/>
  <c r="F21" i="14" s="1"/>
  <c r="K21" i="9"/>
  <c r="F22" i="14"/>
  <c r="K22" i="9"/>
  <c r="F23" i="14"/>
  <c r="K23" i="9"/>
  <c r="F24" i="14" s="1"/>
  <c r="O24" i="14"/>
  <c r="Q24" i="14" s="1"/>
  <c r="R24" i="14" s="1"/>
  <c r="K24" i="9"/>
  <c r="F25" i="14"/>
  <c r="J25" i="9"/>
  <c r="M19" i="9"/>
  <c r="N19" i="9"/>
  <c r="M5" i="9"/>
  <c r="N5" i="9"/>
  <c r="F25" i="7"/>
  <c r="J25" i="7"/>
  <c r="F25" i="8"/>
  <c r="J25" i="8"/>
  <c r="F25" i="2"/>
  <c r="J25" i="2"/>
  <c r="I3" i="14"/>
  <c r="I26" i="14" s="1"/>
  <c r="J25" i="11"/>
  <c r="D25" i="9"/>
  <c r="K25" i="7"/>
  <c r="M25" i="7" s="1"/>
  <c r="N25" i="7" s="1"/>
  <c r="M21" i="6"/>
  <c r="N21" i="6"/>
  <c r="K25" i="6"/>
  <c r="M25" i="6"/>
  <c r="N25" i="6" s="1"/>
  <c r="K25" i="2"/>
  <c r="M25" i="2" s="1"/>
  <c r="N25" i="2" s="1"/>
  <c r="L26" i="14"/>
  <c r="K25" i="13"/>
  <c r="M25" i="13" s="1"/>
  <c r="N25" i="13" s="1"/>
  <c r="K25" i="3"/>
  <c r="M25" i="3"/>
  <c r="N25" i="3" s="1"/>
  <c r="N26" i="14"/>
  <c r="K25" i="12"/>
  <c r="M25" i="12"/>
  <c r="N25" i="12" s="1"/>
  <c r="K25" i="11"/>
  <c r="M25" i="11" s="1"/>
  <c r="N25" i="11" s="1"/>
  <c r="M19" i="10"/>
  <c r="N19" i="10"/>
  <c r="M16" i="9"/>
  <c r="N16" i="9" s="1"/>
  <c r="M20" i="7"/>
  <c r="N20" i="7" s="1"/>
  <c r="M22" i="7"/>
  <c r="N22" i="7" s="1"/>
  <c r="F25" i="3"/>
  <c r="K25" i="14"/>
  <c r="K26" i="14"/>
  <c r="J26" i="14"/>
  <c r="M12" i="9"/>
  <c r="N12" i="9"/>
  <c r="M18" i="9"/>
  <c r="N18" i="9"/>
  <c r="M21" i="9"/>
  <c r="N21" i="9" s="1"/>
  <c r="M24" i="9"/>
  <c r="N24" i="9" s="1"/>
  <c r="M22" i="9"/>
  <c r="N22" i="9" s="1"/>
  <c r="M20" i="9"/>
  <c r="N20" i="9" s="1"/>
  <c r="M17" i="9"/>
  <c r="N17" i="9" s="1"/>
  <c r="M15" i="9"/>
  <c r="N15" i="9" s="1"/>
  <c r="M13" i="9"/>
  <c r="N13" i="9" s="1"/>
  <c r="M11" i="9"/>
  <c r="N11" i="9" s="1"/>
  <c r="M9" i="9"/>
  <c r="N9" i="9" s="1"/>
  <c r="M7" i="9"/>
  <c r="N7" i="9" s="1"/>
  <c r="M24" i="10"/>
  <c r="N24" i="10" s="1"/>
  <c r="H25" i="11"/>
  <c r="F25" i="11"/>
  <c r="M15" i="11"/>
  <c r="N15" i="11" s="1"/>
  <c r="M17" i="11"/>
  <c r="N17" i="11" s="1"/>
  <c r="M20" i="11"/>
  <c r="N20" i="11" s="1"/>
  <c r="M22" i="11"/>
  <c r="N22" i="11" s="1"/>
  <c r="M24" i="11"/>
  <c r="N24" i="11" s="1"/>
  <c r="C26" i="14"/>
  <c r="D26" i="14"/>
  <c r="K25" i="10"/>
  <c r="M25" i="10" s="1"/>
  <c r="N25" i="10" s="1"/>
  <c r="E26" i="14"/>
  <c r="M23" i="9"/>
  <c r="N23" i="9" s="1"/>
  <c r="F14" i="14" l="1"/>
  <c r="M14" i="9"/>
  <c r="N14" i="9" s="1"/>
  <c r="F10" i="14"/>
  <c r="M10" i="9"/>
  <c r="N10" i="9" s="1"/>
  <c r="F8" i="14"/>
  <c r="M8" i="9"/>
  <c r="N8" i="9" s="1"/>
  <c r="F6" i="14"/>
  <c r="M6" i="9"/>
  <c r="N6" i="9" s="1"/>
  <c r="F4" i="14"/>
  <c r="M4" i="9"/>
  <c r="N4" i="9" s="1"/>
  <c r="D25" i="2"/>
  <c r="J25" i="3"/>
  <c r="D25" i="3"/>
  <c r="F3" i="14"/>
  <c r="M3" i="9"/>
  <c r="N3" i="9" s="1"/>
  <c r="D25" i="7"/>
  <c r="M25" i="8"/>
  <c r="N25" i="8" s="1"/>
  <c r="H25" i="8"/>
  <c r="F25" i="10"/>
  <c r="J25" i="10"/>
  <c r="H25" i="9"/>
  <c r="K25" i="9"/>
  <c r="M25" i="9" s="1"/>
  <c r="N25" i="9" s="1"/>
  <c r="O17" i="14"/>
  <c r="Q17" i="14" s="1"/>
  <c r="R17" i="14" s="1"/>
  <c r="O15" i="14"/>
  <c r="Q15" i="14" s="1"/>
  <c r="R15" i="14" s="1"/>
  <c r="O13" i="14"/>
  <c r="Q13" i="14" s="1"/>
  <c r="R13" i="14" s="1"/>
  <c r="O11" i="14"/>
  <c r="Q11" i="14" s="1"/>
  <c r="R11" i="14" s="1"/>
  <c r="O9" i="14"/>
  <c r="Q9" i="14" s="1"/>
  <c r="R9" i="14" s="1"/>
  <c r="O7" i="14"/>
  <c r="Q7" i="14" s="1"/>
  <c r="R7" i="14" s="1"/>
  <c r="O5" i="14"/>
  <c r="Q5" i="14" s="1"/>
  <c r="R5" i="14" s="1"/>
  <c r="E23" i="14"/>
  <c r="M22" i="10"/>
  <c r="N22" i="10" s="1"/>
  <c r="E21" i="14"/>
  <c r="O21" i="14" s="1"/>
  <c r="Q21" i="14" s="1"/>
  <c r="R21" i="14" s="1"/>
  <c r="M20" i="10"/>
  <c r="N20" i="10" s="1"/>
  <c r="G18" i="14"/>
  <c r="G26" i="14" s="1"/>
  <c r="M18" i="8"/>
  <c r="N18" i="8" s="1"/>
  <c r="H22" i="14"/>
  <c r="O22" i="14" s="1"/>
  <c r="Q22" i="14" s="1"/>
  <c r="R22" i="14" s="1"/>
  <c r="M21" i="7"/>
  <c r="N21" i="7" s="1"/>
  <c r="H20" i="14"/>
  <c r="O20" i="14" s="1"/>
  <c r="Q20" i="14" s="1"/>
  <c r="R20" i="14" s="1"/>
  <c r="M19" i="7"/>
  <c r="N19" i="7" s="1"/>
  <c r="H18" i="14"/>
  <c r="M31" i="7"/>
  <c r="N31" i="7" s="1"/>
  <c r="H16" i="14"/>
  <c r="O16" i="14" s="1"/>
  <c r="Q16" i="14" s="1"/>
  <c r="R16" i="14" s="1"/>
  <c r="M16" i="7"/>
  <c r="N16" i="7" s="1"/>
  <c r="H14" i="14"/>
  <c r="M14" i="7"/>
  <c r="N14" i="7" s="1"/>
  <c r="H12" i="14"/>
  <c r="O12" i="14" s="1"/>
  <c r="Q12" i="14" s="1"/>
  <c r="R12" i="14" s="1"/>
  <c r="M12" i="7"/>
  <c r="N12" i="7" s="1"/>
  <c r="H10" i="14"/>
  <c r="M10" i="7"/>
  <c r="N10" i="7" s="1"/>
  <c r="H8" i="14"/>
  <c r="M8" i="7"/>
  <c r="N8" i="7" s="1"/>
  <c r="H6" i="14"/>
  <c r="M6" i="7"/>
  <c r="N6" i="7" s="1"/>
  <c r="H4" i="14"/>
  <c r="M4" i="7"/>
  <c r="N4" i="7" s="1"/>
  <c r="O23" i="14"/>
  <c r="Q23" i="14" s="1"/>
  <c r="R23" i="14" s="1"/>
  <c r="O18" i="14"/>
  <c r="Q18" i="14" s="1"/>
  <c r="R18" i="14" s="1"/>
  <c r="M24" i="7"/>
  <c r="N24" i="7" s="1"/>
  <c r="H25" i="14"/>
  <c r="O25" i="14" s="1"/>
  <c r="Q25" i="14" s="1"/>
  <c r="R25" i="14" s="1"/>
  <c r="O3" i="14" l="1"/>
  <c r="F26" i="14"/>
  <c r="H26" i="14"/>
  <c r="O4" i="14"/>
  <c r="Q4" i="14" s="1"/>
  <c r="R4" i="14" s="1"/>
  <c r="O6" i="14"/>
  <c r="Q6" i="14" s="1"/>
  <c r="R6" i="14" s="1"/>
  <c r="O8" i="14"/>
  <c r="Q8" i="14" s="1"/>
  <c r="R8" i="14" s="1"/>
  <c r="O10" i="14"/>
  <c r="Q10" i="14" s="1"/>
  <c r="R10" i="14" s="1"/>
  <c r="O14" i="14"/>
  <c r="Q14" i="14" s="1"/>
  <c r="R14" i="14" s="1"/>
  <c r="O26" i="14" l="1"/>
  <c r="Q26" i="14" s="1"/>
  <c r="R26" i="14" s="1"/>
  <c r="Q3" i="14"/>
  <c r="R3" i="14" s="1"/>
</calcChain>
</file>

<file path=xl/sharedStrings.xml><?xml version="1.0" encoding="utf-8"?>
<sst xmlns="http://schemas.openxmlformats.org/spreadsheetml/2006/main" count="817" uniqueCount="115">
  <si>
    <t xml:space="preserve">Albrighton                </t>
  </si>
  <si>
    <t>AL1</t>
  </si>
  <si>
    <t>Bishops Castle</t>
  </si>
  <si>
    <t>BC1</t>
  </si>
  <si>
    <t>BN8</t>
  </si>
  <si>
    <t>Baschurch</t>
  </si>
  <si>
    <t>BS1</t>
  </si>
  <si>
    <t xml:space="preserve">Craven Arms           </t>
  </si>
  <si>
    <t>CA1</t>
  </si>
  <si>
    <t xml:space="preserve">Clun                      </t>
  </si>
  <si>
    <t>CL1</t>
  </si>
  <si>
    <t xml:space="preserve">Cleobury Mortimer   </t>
  </si>
  <si>
    <t>CM1</t>
  </si>
  <si>
    <t xml:space="preserve">Church Stretton       </t>
  </si>
  <si>
    <t>CS1</t>
  </si>
  <si>
    <t xml:space="preserve">Ellesmere               </t>
  </si>
  <si>
    <t>EL1</t>
  </si>
  <si>
    <t xml:space="preserve">Hodnet                   </t>
  </si>
  <si>
    <t>HO1</t>
  </si>
  <si>
    <t>LU8</t>
  </si>
  <si>
    <t>MD8</t>
  </si>
  <si>
    <t xml:space="preserve">Much Wenlock       </t>
  </si>
  <si>
    <t>MW1</t>
  </si>
  <si>
    <t xml:space="preserve">Minsterley             </t>
  </si>
  <si>
    <t>MY1</t>
  </si>
  <si>
    <t>Newport</t>
  </si>
  <si>
    <t>NP8</t>
  </si>
  <si>
    <t>Oswestry</t>
  </si>
  <si>
    <t>OS1</t>
  </si>
  <si>
    <t>OS8</t>
  </si>
  <si>
    <t>Prees</t>
  </si>
  <si>
    <t>PR1</t>
  </si>
  <si>
    <t>Shrewsbury</t>
  </si>
  <si>
    <t>SY11</t>
  </si>
  <si>
    <t>Tweedale</t>
  </si>
  <si>
    <t>TW1</t>
  </si>
  <si>
    <t>Whitchurch</t>
  </si>
  <si>
    <t>WH8</t>
  </si>
  <si>
    <t>Wellington</t>
  </si>
  <si>
    <t>WL1</t>
  </si>
  <si>
    <t>Wem</t>
  </si>
  <si>
    <t>WM1</t>
  </si>
  <si>
    <t>TOTAL</t>
  </si>
  <si>
    <t>NO INCIDENT COMMANDER (13)</t>
  </si>
  <si>
    <t>SUPER NUMERY        (12)</t>
  </si>
  <si>
    <t>NO DRIVER       (11)</t>
  </si>
  <si>
    <t>NO CREW          (10)</t>
  </si>
  <si>
    <t>Hours</t>
  </si>
  <si>
    <t>%</t>
  </si>
  <si>
    <t>Bridgnorth</t>
  </si>
  <si>
    <t>Ludlow</t>
  </si>
  <si>
    <t>Market Drayton</t>
  </si>
  <si>
    <t>TOTAL HOURS NOT AVAILABLE WITH CREW OF 4 OR MORE</t>
  </si>
  <si>
    <t xml:space="preserve">TOTAL HOURS AVAILBLE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</si>
  <si>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</si>
  <si>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</si>
  <si>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</si>
  <si>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</si>
  <si>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</si>
  <si>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</si>
  <si>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</si>
  <si>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</si>
  <si>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</si>
  <si>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</si>
  <si>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</si>
  <si>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</si>
  <si>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Availablity with crew of 4 or more</t>
  </si>
  <si>
    <t>01P1</t>
  </si>
  <si>
    <t>03P1</t>
  </si>
  <si>
    <t>04P2</t>
  </si>
  <si>
    <t>02P1</t>
  </si>
  <si>
    <t>08P1</t>
  </si>
  <si>
    <t>07P2</t>
  </si>
  <si>
    <t>06P2</t>
  </si>
  <si>
    <t>05P2</t>
  </si>
  <si>
    <t>09P1</t>
  </si>
  <si>
    <t>10P1</t>
  </si>
  <si>
    <t>11P2</t>
  </si>
  <si>
    <t>12P2</t>
  </si>
  <si>
    <t>14P2</t>
  </si>
  <si>
    <t>13P2</t>
  </si>
  <si>
    <t>15P2</t>
  </si>
  <si>
    <t>16P2</t>
  </si>
  <si>
    <t>17P1</t>
  </si>
  <si>
    <t>18P3</t>
  </si>
  <si>
    <t>20P1</t>
  </si>
  <si>
    <t>23P2</t>
  </si>
  <si>
    <t>21P1</t>
  </si>
  <si>
    <t>22P2</t>
  </si>
  <si>
    <t>28 DAYS</t>
  </si>
  <si>
    <t>16P4</t>
  </si>
  <si>
    <t>18P1</t>
  </si>
  <si>
    <t>As of Sept 2012 16P4 no longer included in Shropshire's retained availability figures</t>
  </si>
  <si>
    <t>April</t>
  </si>
  <si>
    <t>May</t>
  </si>
  <si>
    <t>July</t>
  </si>
  <si>
    <t>August</t>
  </si>
  <si>
    <t xml:space="preserve">Sept </t>
  </si>
  <si>
    <t>Oct</t>
  </si>
  <si>
    <t>Nov</t>
  </si>
  <si>
    <t>Dec</t>
  </si>
  <si>
    <t>Jan</t>
  </si>
  <si>
    <t>Feb</t>
  </si>
  <si>
    <t>March</t>
  </si>
  <si>
    <t>June</t>
  </si>
  <si>
    <t>16368:00:00</t>
  </si>
  <si>
    <t>16177:08:00</t>
  </si>
  <si>
    <t>15840:00:00</t>
  </si>
  <si>
    <t>15573:06:00</t>
  </si>
  <si>
    <t>03P2</t>
  </si>
  <si>
    <t>02P2</t>
  </si>
  <si>
    <t>08P2</t>
  </si>
  <si>
    <t>09P2</t>
  </si>
  <si>
    <t>10P2</t>
  </si>
  <si>
    <t>17P2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</si>
</sst>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1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0" fontId="5" fillId="2" borderId="0" xfId="0" applyFont="1" applyFill="1" applyAlignment="1">
      <alignment horizontal="center"/>
    </xf>
    <xf numFmtId="0" fontId="0" fillId="0" borderId="1" xfId="0" applyBorder="1"/>
    <xf numFmtId="2" fontId="0" fillId="0" borderId="0" xfId="0" applyNumberFormat="1"/>
    <xf numFmtId="0" fontId="1" fillId="0" borderId="1" xfId="0" applyFont="1" applyFill="1" applyBorder="1"/>
    <xf numFmtId="10" fontId="2" fillId="0" borderId="1" xfId="0" applyNumberFormat="1" applyFont="1" applyFill="1" applyBorder="1"/>
    <xf numFmtId="0" fontId="1" fillId="0" borderId="2" xfId="0" applyFont="1" applyFill="1" applyBorder="1"/>
    <xf numFmtId="46" fontId="2" fillId="0" borderId="1" xfId="0" applyNumberFormat="1" applyFont="1" applyFill="1" applyBorder="1"/>
    <xf numFmtId="46" fontId="2" fillId="0" borderId="1" xfId="0" applyNumberFormat="1" applyFont="1" applyFill="1" applyBorder="1" applyAlignment="1">
      <alignment horizontal="right"/>
    </xf>
    <xf numFmtId="46" fontId="0" fillId="0" borderId="0" xfId="0" applyNumberFormat="1"/>
    <xf numFmtId="10" fontId="2" fillId="0" borderId="3" xfId="0" applyNumberFormat="1" applyFont="1" applyFill="1" applyBorder="1"/>
    <xf numFmtId="46" fontId="2" fillId="0" borderId="3" xfId="0" applyNumberFormat="1" applyFont="1" applyFill="1" applyBorder="1" applyAlignment="1">
      <alignment horizontal="right"/>
    </xf>
    <xf numFmtId="46" fontId="2" fillId="0" borderId="3" xfId="0" applyNumberFormat="1" applyFont="1" applyFill="1" applyBorder="1"/>
    <xf numFmtId="0" fontId="7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46" fontId="1" fillId="0" borderId="3" xfId="0" applyNumberFormat="1" applyFont="1" applyFill="1" applyBorder="1" applyAlignment="1">
      <alignment horizontal="right"/>
    </xf>
    <xf numFmtId="172" fontId="1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wrapText="1"/>
    </xf>
    <xf numFmtId="10" fontId="6" fillId="0" borderId="3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" fillId="0" borderId="5" xfId="0" applyFont="1" applyFill="1" applyBorder="1"/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46" fontId="1" fillId="0" borderId="5" xfId="0" applyNumberFormat="1" applyFont="1" applyFill="1" applyBorder="1" applyAlignment="1">
      <alignment horizontal="right"/>
    </xf>
    <xf numFmtId="172" fontId="1" fillId="0" borderId="6" xfId="0" applyNumberFormat="1" applyFont="1" applyFill="1" applyBorder="1" applyAlignment="1">
      <alignment horizontal="right"/>
    </xf>
    <xf numFmtId="172" fontId="1" fillId="0" borderId="7" xfId="0" applyNumberFormat="1" applyFont="1" applyFill="1" applyBorder="1" applyAlignment="1">
      <alignment horizontal="right"/>
    </xf>
    <xf numFmtId="10" fontId="6" fillId="0" borderId="8" xfId="0" applyNumberFormat="1" applyFont="1" applyFill="1" applyBorder="1" applyAlignment="1">
      <alignment horizontal="right"/>
    </xf>
    <xf numFmtId="46" fontId="2" fillId="0" borderId="3" xfId="0" applyNumberFormat="1" applyFont="1" applyBorder="1"/>
    <xf numFmtId="46" fontId="1" fillId="0" borderId="5" xfId="0" applyNumberFormat="1" applyFont="1" applyFill="1" applyBorder="1"/>
    <xf numFmtId="0" fontId="2" fillId="0" borderId="5" xfId="0" applyFont="1" applyFill="1" applyBorder="1"/>
    <xf numFmtId="46" fontId="1" fillId="0" borderId="9" xfId="0" applyNumberFormat="1" applyFont="1" applyFill="1" applyBorder="1" applyAlignment="1">
      <alignment horizontal="right"/>
    </xf>
    <xf numFmtId="46" fontId="0" fillId="0" borderId="1" xfId="0" applyNumberFormat="1" applyBorder="1"/>
    <xf numFmtId="46" fontId="8" fillId="0" borderId="1" xfId="0" applyNumberFormat="1" applyFont="1" applyFill="1" applyBorder="1" applyAlignment="1">
      <alignment horizontal="right"/>
    </xf>
    <xf numFmtId="46" fontId="8" fillId="0" borderId="1" xfId="0" applyNumberFormat="1" applyFont="1" applyBorder="1" applyAlignment="1">
      <alignment horizontal="right"/>
    </xf>
    <xf numFmtId="10" fontId="8" fillId="0" borderId="1" xfId="0" applyNumberFormat="1" applyFont="1" applyFill="1" applyBorder="1"/>
    <xf numFmtId="46" fontId="8" fillId="0" borderId="1" xfId="0" applyNumberFormat="1" applyFont="1" applyBorder="1"/>
    <xf numFmtId="46" fontId="8" fillId="0" borderId="1" xfId="0" applyNumberFormat="1" applyFont="1" applyFill="1" applyBorder="1"/>
    <xf numFmtId="0" fontId="1" fillId="0" borderId="3" xfId="0" applyFont="1" applyFill="1" applyBorder="1" applyAlignment="1">
      <alignment horizontal="center" wrapText="1"/>
    </xf>
    <xf numFmtId="10" fontId="8" fillId="0" borderId="3" xfId="0" applyNumberFormat="1" applyFont="1" applyFill="1" applyBorder="1"/>
    <xf numFmtId="46" fontId="8" fillId="0" borderId="3" xfId="0" applyNumberFormat="1" applyFont="1" applyFill="1" applyBorder="1" applyAlignment="1">
      <alignment horizontal="right"/>
    </xf>
    <xf numFmtId="46" fontId="8" fillId="0" borderId="3" xfId="0" applyNumberFormat="1" applyFont="1" applyBorder="1"/>
    <xf numFmtId="0" fontId="2" fillId="0" borderId="2" xfId="0" applyFont="1" applyFill="1" applyBorder="1"/>
    <xf numFmtId="0" fontId="1" fillId="0" borderId="3" xfId="0" applyFont="1" applyFill="1" applyBorder="1" applyAlignment="1">
      <alignment horizontal="right"/>
    </xf>
    <xf numFmtId="10" fontId="2" fillId="0" borderId="9" xfId="0" applyNumberFormat="1" applyFont="1" applyFill="1" applyBorder="1"/>
    <xf numFmtId="46" fontId="0" fillId="0" borderId="3" xfId="0" applyNumberFormat="1" applyBorder="1"/>
    <xf numFmtId="46" fontId="2" fillId="0" borderId="6" xfId="0" applyNumberFormat="1" applyFont="1" applyBorder="1"/>
    <xf numFmtId="46" fontId="2" fillId="0" borderId="7" xfId="0" applyNumberFormat="1" applyFont="1" applyFill="1" applyBorder="1" applyAlignment="1">
      <alignment horizontal="right"/>
    </xf>
    <xf numFmtId="46" fontId="2" fillId="0" borderId="7" xfId="0" applyNumberFormat="1" applyFont="1" applyBorder="1"/>
    <xf numFmtId="10" fontId="2" fillId="0" borderId="10" xfId="0" applyNumberFormat="1" applyFont="1" applyFill="1" applyBorder="1"/>
    <xf numFmtId="46" fontId="2" fillId="0" borderId="6" xfId="0" applyNumberFormat="1" applyFont="1" applyFill="1" applyBorder="1" applyAlignment="1">
      <alignment horizontal="right"/>
    </xf>
    <xf numFmtId="46" fontId="2" fillId="0" borderId="7" xfId="0" applyNumberFormat="1" applyFont="1" applyFill="1" applyBorder="1"/>
    <xf numFmtId="10" fontId="2" fillId="0" borderId="11" xfId="0" applyNumberFormat="1" applyFont="1" applyFill="1" applyBorder="1"/>
    <xf numFmtId="46" fontId="2" fillId="0" borderId="12" xfId="0" applyNumberFormat="1" applyFont="1" applyFill="1" applyBorder="1" applyAlignment="1">
      <alignment horizontal="right"/>
    </xf>
    <xf numFmtId="10" fontId="2" fillId="0" borderId="13" xfId="0" applyNumberFormat="1" applyFont="1" applyFill="1" applyBorder="1"/>
    <xf numFmtId="46" fontId="2" fillId="0" borderId="12" xfId="0" applyNumberFormat="1" applyFont="1" applyFill="1" applyBorder="1"/>
    <xf numFmtId="46" fontId="2" fillId="0" borderId="14" xfId="0" applyNumberFormat="1" applyFont="1" applyFill="1" applyBorder="1"/>
    <xf numFmtId="10" fontId="2" fillId="0" borderId="15" xfId="0" applyNumberFormat="1" applyFont="1" applyFill="1" applyBorder="1"/>
    <xf numFmtId="46" fontId="2" fillId="0" borderId="15" xfId="0" applyNumberFormat="1" applyFont="1" applyFill="1" applyBorder="1"/>
    <xf numFmtId="46" fontId="2" fillId="0" borderId="16" xfId="0" applyNumberFormat="1" applyFont="1" applyFill="1" applyBorder="1"/>
    <xf numFmtId="46" fontId="0" fillId="0" borderId="17" xfId="0" applyNumberFormat="1" applyBorder="1"/>
    <xf numFmtId="46" fontId="2" fillId="0" borderId="18" xfId="0" applyNumberFormat="1" applyFont="1" applyFill="1" applyBorder="1"/>
    <xf numFmtId="46" fontId="2" fillId="3" borderId="3" xfId="0" applyNumberFormat="1" applyFont="1" applyFill="1" applyBorder="1"/>
    <xf numFmtId="46" fontId="2" fillId="3" borderId="3" xfId="0" applyNumberFormat="1" applyFont="1" applyFill="1" applyBorder="1" applyAlignment="1">
      <alignment horizontal="right"/>
    </xf>
    <xf numFmtId="10" fontId="2" fillId="0" borderId="18" xfId="0" applyNumberFormat="1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46" fontId="2" fillId="0" borderId="3" xfId="0" quotePrefix="1" applyNumberFormat="1" applyFont="1" applyBorder="1"/>
    <xf numFmtId="46" fontId="2" fillId="0" borderId="0" xfId="0" applyNumberFormat="1" applyFont="1"/>
    <xf numFmtId="0" fontId="2" fillId="0" borderId="0" xfId="0" applyFont="1" applyBorder="1"/>
    <xf numFmtId="0" fontId="1" fillId="0" borderId="0" xfId="0" applyFont="1"/>
    <xf numFmtId="0" fontId="7" fillId="0" borderId="3" xfId="0" applyFont="1" applyFill="1" applyBorder="1" applyAlignment="1">
      <alignment horizontal="center" wrapText="1"/>
    </xf>
    <xf numFmtId="17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17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33" sqref="O33"/>
    </sheetView>
  </sheetViews>
  <sheetFormatPr defaultRowHeight="12.75" x14ac:dyDescent="0.2"/>
  <cols>
    <col min="1" max="1" width="25.7109375" customWidth="1"/>
    <col min="2" max="2" width="8.7109375" customWidth="1"/>
    <col min="3" max="3" width="11.42578125" customWidth="1"/>
    <col min="4" max="4" width="10.7109375" customWidth="1"/>
    <col min="5" max="5" width="11.85546875" customWidth="1"/>
    <col min="6" max="6" width="10.7109375" customWidth="1"/>
    <col min="7" max="7" width="12.28515625" customWidth="1"/>
    <col min="8" max="10" width="10.7109375" customWidth="1"/>
    <col min="11" max="11" width="17.7109375" customWidth="1"/>
    <col min="12" max="13" width="18" customWidth="1"/>
    <col min="14" max="14" width="10.7109375" customWidth="1"/>
    <col min="15" max="15" width="20.7109375" customWidth="1"/>
  </cols>
  <sheetData>
    <row r="1" spans="1:14" ht="49.5" customHeight="1" x14ac:dyDescent="0.25">
      <c r="A1" s="92" t="s">
        <v>93</v>
      </c>
      <c r="B1" s="93"/>
      <c r="C1" s="94" t="s">
        <v>46</v>
      </c>
      <c r="D1" s="94"/>
      <c r="E1" s="91" t="s">
        <v>45</v>
      </c>
      <c r="F1" s="91"/>
      <c r="G1" s="91" t="s">
        <v>44</v>
      </c>
      <c r="H1" s="91"/>
      <c r="I1" s="91" t="s">
        <v>43</v>
      </c>
      <c r="J1" s="91"/>
      <c r="K1" s="91" t="s">
        <v>52</v>
      </c>
      <c r="L1" s="19"/>
      <c r="M1" s="19" t="s">
        <v>53</v>
      </c>
      <c r="N1" s="28"/>
    </row>
    <row r="2" spans="1:14" ht="48" customHeight="1" thickBot="1" x14ac:dyDescent="0.3">
      <c r="A2" s="93"/>
      <c r="B2" s="93"/>
      <c r="C2" s="29" t="s">
        <v>47</v>
      </c>
      <c r="D2" s="29" t="s">
        <v>48</v>
      </c>
      <c r="E2" s="21" t="s">
        <v>47</v>
      </c>
      <c r="F2" s="21" t="s">
        <v>48</v>
      </c>
      <c r="G2" s="21" t="s">
        <v>47</v>
      </c>
      <c r="H2" s="21" t="s">
        <v>48</v>
      </c>
      <c r="I2" s="21" t="s">
        <v>47</v>
      </c>
      <c r="J2" s="21" t="s">
        <v>48</v>
      </c>
      <c r="K2" s="91"/>
      <c r="L2" s="22"/>
      <c r="M2" s="19"/>
      <c r="N2" s="30"/>
    </row>
    <row r="3" spans="1:14" ht="16.5" thickBot="1" x14ac:dyDescent="0.3">
      <c r="A3" s="24" t="s">
        <v>0</v>
      </c>
      <c r="B3" s="24" t="s">
        <v>67</v>
      </c>
      <c r="C3" s="13">
        <v>0</v>
      </c>
      <c r="D3" s="16">
        <f t="shared" ref="D3:D25" si="0">SUM(C3/L3)</f>
        <v>0</v>
      </c>
      <c r="E3" s="13">
        <v>0</v>
      </c>
      <c r="F3" s="16">
        <f t="shared" ref="F3:F25" si="1">SUM(E3/L3)</f>
        <v>0</v>
      </c>
      <c r="G3" s="13">
        <v>0.4604166666666667</v>
      </c>
      <c r="H3" s="16">
        <f t="shared" ref="H3:H25" si="2">SUM(G3/L3)</f>
        <v>1.5347222222222224E-2</v>
      </c>
      <c r="I3" s="13">
        <v>0.13263888888888889</v>
      </c>
      <c r="J3" s="16">
        <f t="shared" ref="J3:J25" si="3">SUM(I3/L3)</f>
        <v>4.4212962962962964E-3</v>
      </c>
      <c r="K3" s="25">
        <f>SUM(C3+E3+G3+I3)</f>
        <v>0.59305555555555556</v>
      </c>
      <c r="L3" s="25">
        <v>30</v>
      </c>
      <c r="M3" s="25" t="str">
        <f t="shared" ref="M3:M24" si="4" xml:space="preserve"> TEXT(L3-K3, "[H]:MM:SS")</f>
        <v>705:46:00</v>
      </c>
      <c r="N3" s="26">
        <f t="shared" ref="N3:N25" si="5">SUM(M3/L3)</f>
        <v>0.98023148148148154</v>
      </c>
    </row>
    <row r="4" spans="1:14" ht="16.5" thickBot="1" x14ac:dyDescent="0.3">
      <c r="A4" s="24" t="s">
        <v>2</v>
      </c>
      <c r="B4" s="24" t="s">
        <v>68</v>
      </c>
      <c r="C4" s="13">
        <v>0</v>
      </c>
      <c r="D4" s="16">
        <f t="shared" si="0"/>
        <v>0</v>
      </c>
      <c r="E4" s="13">
        <v>0</v>
      </c>
      <c r="F4" s="16">
        <f t="shared" si="1"/>
        <v>0</v>
      </c>
      <c r="G4" s="13">
        <v>0.12638888888888888</v>
      </c>
      <c r="H4" s="16">
        <f t="shared" si="2"/>
        <v>4.2129629629629626E-3</v>
      </c>
      <c r="I4" s="13">
        <v>7.0833333333333331E-2</v>
      </c>
      <c r="J4" s="16">
        <f t="shared" si="3"/>
        <v>2.3611111111111111E-3</v>
      </c>
      <c r="K4" s="25">
        <f t="shared" ref="K4:K25" si="6">SUM(C4+E4+G4+I4)</f>
        <v>0.19722222222222222</v>
      </c>
      <c r="L4" s="25">
        <v>30</v>
      </c>
      <c r="M4" s="25" t="str">
        <f t="shared" si="4"/>
        <v>715:16:00</v>
      </c>
      <c r="N4" s="26">
        <f t="shared" si="5"/>
        <v>0.99342592592592593</v>
      </c>
    </row>
    <row r="5" spans="1:14" ht="16.5" thickBot="1" x14ac:dyDescent="0.3">
      <c r="A5" s="24" t="s">
        <v>49</v>
      </c>
      <c r="B5" s="24" t="s">
        <v>69</v>
      </c>
      <c r="C5" s="13">
        <v>0</v>
      </c>
      <c r="D5" s="16">
        <f t="shared" si="0"/>
        <v>0</v>
      </c>
      <c r="E5" s="13">
        <v>0</v>
      </c>
      <c r="F5" s="16">
        <f t="shared" si="1"/>
        <v>0</v>
      </c>
      <c r="G5" s="13">
        <v>0</v>
      </c>
      <c r="H5" s="16">
        <v>0</v>
      </c>
      <c r="I5" s="13">
        <v>0</v>
      </c>
      <c r="J5" s="16">
        <f t="shared" si="3"/>
        <v>0</v>
      </c>
      <c r="K5" s="25">
        <f t="shared" si="6"/>
        <v>0</v>
      </c>
      <c r="L5" s="25">
        <v>30</v>
      </c>
      <c r="M5" s="25" t="str">
        <f t="shared" si="4"/>
        <v>720:00:00</v>
      </c>
      <c r="N5" s="26">
        <f t="shared" si="5"/>
        <v>1</v>
      </c>
    </row>
    <row r="6" spans="1:14" ht="16.5" thickBot="1" x14ac:dyDescent="0.3">
      <c r="A6" s="24" t="s">
        <v>5</v>
      </c>
      <c r="B6" s="24" t="s">
        <v>70</v>
      </c>
      <c r="C6" s="13">
        <v>0</v>
      </c>
      <c r="D6" s="16">
        <f t="shared" si="0"/>
        <v>0</v>
      </c>
      <c r="E6" s="13">
        <v>0</v>
      </c>
      <c r="F6" s="16">
        <f t="shared" si="1"/>
        <v>0</v>
      </c>
      <c r="G6" s="13">
        <v>0</v>
      </c>
      <c r="H6" s="16">
        <f t="shared" si="2"/>
        <v>0</v>
      </c>
      <c r="I6" s="13">
        <v>0</v>
      </c>
      <c r="J6" s="16">
        <f t="shared" si="3"/>
        <v>0</v>
      </c>
      <c r="K6" s="25">
        <f t="shared" si="6"/>
        <v>0</v>
      </c>
      <c r="L6" s="25">
        <v>30</v>
      </c>
      <c r="M6" s="25" t="str">
        <f t="shared" si="4"/>
        <v>720:00:00</v>
      </c>
      <c r="N6" s="26">
        <f t="shared" si="5"/>
        <v>1</v>
      </c>
    </row>
    <row r="7" spans="1:14" ht="16.5" thickBot="1" x14ac:dyDescent="0.3">
      <c r="A7" s="24" t="s">
        <v>7</v>
      </c>
      <c r="B7" s="24" t="s">
        <v>71</v>
      </c>
      <c r="C7" s="13">
        <v>4.8611111111111112E-3</v>
      </c>
      <c r="D7" s="16">
        <f t="shared" si="0"/>
        <v>1.6203703703703703E-4</v>
      </c>
      <c r="E7" s="13">
        <v>0</v>
      </c>
      <c r="F7" s="16">
        <f t="shared" si="1"/>
        <v>0</v>
      </c>
      <c r="G7" s="13">
        <v>0</v>
      </c>
      <c r="H7" s="16">
        <f t="shared" si="2"/>
        <v>0</v>
      </c>
      <c r="I7" s="13">
        <v>1.0416666666666666E-2</v>
      </c>
      <c r="J7" s="16">
        <f t="shared" si="3"/>
        <v>3.4722222222222218E-4</v>
      </c>
      <c r="K7" s="25">
        <f t="shared" si="6"/>
        <v>1.5277777777777777E-2</v>
      </c>
      <c r="L7" s="25">
        <v>30</v>
      </c>
      <c r="M7" s="25" t="str">
        <f t="shared" si="4"/>
        <v>719:38:00</v>
      </c>
      <c r="N7" s="26">
        <f t="shared" si="5"/>
        <v>0.99949074074074074</v>
      </c>
    </row>
    <row r="8" spans="1:14" ht="16.5" thickBot="1" x14ac:dyDescent="0.3">
      <c r="A8" s="24" t="s">
        <v>9</v>
      </c>
      <c r="B8" s="24" t="s">
        <v>72</v>
      </c>
      <c r="C8" s="13">
        <v>0</v>
      </c>
      <c r="D8" s="16">
        <f t="shared" si="0"/>
        <v>0</v>
      </c>
      <c r="E8" s="13">
        <v>0</v>
      </c>
      <c r="F8" s="16">
        <f t="shared" si="1"/>
        <v>0</v>
      </c>
      <c r="G8" s="13">
        <v>0</v>
      </c>
      <c r="H8" s="16">
        <f t="shared" si="2"/>
        <v>0</v>
      </c>
      <c r="I8" s="13">
        <v>0</v>
      </c>
      <c r="J8" s="16">
        <f t="shared" si="3"/>
        <v>0</v>
      </c>
      <c r="K8" s="25">
        <f t="shared" si="6"/>
        <v>0</v>
      </c>
      <c r="L8" s="25">
        <v>30</v>
      </c>
      <c r="M8" s="25" t="str">
        <f t="shared" si="4"/>
        <v>720:00:00</v>
      </c>
      <c r="N8" s="26">
        <f t="shared" si="5"/>
        <v>1</v>
      </c>
    </row>
    <row r="9" spans="1:14" ht="16.5" thickBot="1" x14ac:dyDescent="0.3">
      <c r="A9" s="24" t="s">
        <v>11</v>
      </c>
      <c r="B9" s="24" t="s">
        <v>73</v>
      </c>
      <c r="C9" s="13">
        <v>0.71250000000000002</v>
      </c>
      <c r="D9" s="16">
        <f t="shared" si="0"/>
        <v>2.375E-2</v>
      </c>
      <c r="E9" s="13">
        <v>0.15138888888888891</v>
      </c>
      <c r="F9" s="16">
        <f t="shared" si="1"/>
        <v>5.046296296296297E-3</v>
      </c>
      <c r="G9" s="13">
        <v>0.45347222222222222</v>
      </c>
      <c r="H9" s="16">
        <f t="shared" si="2"/>
        <v>1.511574074074074E-2</v>
      </c>
      <c r="I9" s="13">
        <v>0</v>
      </c>
      <c r="J9" s="16">
        <f t="shared" si="3"/>
        <v>0</v>
      </c>
      <c r="K9" s="25">
        <f t="shared" si="6"/>
        <v>1.3173611111111112</v>
      </c>
      <c r="L9" s="25">
        <v>30</v>
      </c>
      <c r="M9" s="25" t="str">
        <f t="shared" si="4"/>
        <v>688:23:00</v>
      </c>
      <c r="N9" s="26">
        <f t="shared" si="5"/>
        <v>0.95608796296296295</v>
      </c>
    </row>
    <row r="10" spans="1:14" ht="16.5" thickBot="1" x14ac:dyDescent="0.3">
      <c r="A10" s="24" t="s">
        <v>13</v>
      </c>
      <c r="B10" s="24" t="s">
        <v>74</v>
      </c>
      <c r="C10" s="13">
        <v>0</v>
      </c>
      <c r="D10" s="16">
        <f t="shared" si="0"/>
        <v>0</v>
      </c>
      <c r="E10" s="13">
        <v>0</v>
      </c>
      <c r="F10" s="16">
        <f t="shared" si="1"/>
        <v>0</v>
      </c>
      <c r="G10" s="13">
        <v>0</v>
      </c>
      <c r="H10" s="16">
        <f t="shared" si="2"/>
        <v>0</v>
      </c>
      <c r="I10" s="13">
        <v>0</v>
      </c>
      <c r="J10" s="16">
        <f t="shared" si="3"/>
        <v>0</v>
      </c>
      <c r="K10" s="25">
        <f t="shared" si="6"/>
        <v>0</v>
      </c>
      <c r="L10" s="25">
        <v>30</v>
      </c>
      <c r="M10" s="25" t="str">
        <f t="shared" si="4"/>
        <v>720:00:00</v>
      </c>
      <c r="N10" s="26">
        <f t="shared" si="5"/>
        <v>1</v>
      </c>
    </row>
    <row r="11" spans="1:14" ht="16.5" thickBot="1" x14ac:dyDescent="0.3">
      <c r="A11" s="24" t="s">
        <v>15</v>
      </c>
      <c r="B11" s="24" t="s">
        <v>75</v>
      </c>
      <c r="C11" s="13">
        <v>0</v>
      </c>
      <c r="D11" s="16">
        <f t="shared" si="0"/>
        <v>0</v>
      </c>
      <c r="E11" s="13">
        <v>5.9027777777777783E-2</v>
      </c>
      <c r="F11" s="16">
        <f t="shared" si="1"/>
        <v>1.9675925925925928E-3</v>
      </c>
      <c r="G11" s="13">
        <v>0</v>
      </c>
      <c r="H11" s="16">
        <f t="shared" si="2"/>
        <v>0</v>
      </c>
      <c r="I11" s="13">
        <v>0</v>
      </c>
      <c r="J11" s="16">
        <f t="shared" si="3"/>
        <v>0</v>
      </c>
      <c r="K11" s="25">
        <f t="shared" si="6"/>
        <v>5.9027777777777783E-2</v>
      </c>
      <c r="L11" s="25">
        <v>30</v>
      </c>
      <c r="M11" s="25" t="str">
        <f t="shared" si="4"/>
        <v>718:35:00</v>
      </c>
      <c r="N11" s="26">
        <f t="shared" si="5"/>
        <v>0.99803240740740751</v>
      </c>
    </row>
    <row r="12" spans="1:14" ht="16.5" thickBot="1" x14ac:dyDescent="0.3">
      <c r="A12" s="24" t="s">
        <v>17</v>
      </c>
      <c r="B12" s="24" t="s">
        <v>76</v>
      </c>
      <c r="C12" s="13">
        <v>0</v>
      </c>
      <c r="D12" s="16">
        <f t="shared" si="0"/>
        <v>0</v>
      </c>
      <c r="E12" s="13">
        <v>0</v>
      </c>
      <c r="F12" s="16">
        <f t="shared" si="1"/>
        <v>0</v>
      </c>
      <c r="G12" s="13">
        <v>0</v>
      </c>
      <c r="H12" s="16">
        <f t="shared" si="2"/>
        <v>0</v>
      </c>
      <c r="I12" s="13">
        <v>0</v>
      </c>
      <c r="J12" s="16">
        <f t="shared" si="3"/>
        <v>0</v>
      </c>
      <c r="K12" s="25">
        <f t="shared" si="6"/>
        <v>0</v>
      </c>
      <c r="L12" s="25">
        <v>30</v>
      </c>
      <c r="M12" s="25" t="str">
        <f t="shared" si="4"/>
        <v>720:00:00</v>
      </c>
      <c r="N12" s="26">
        <f t="shared" si="5"/>
        <v>1</v>
      </c>
    </row>
    <row r="13" spans="1:14" ht="16.5" thickBot="1" x14ac:dyDescent="0.3">
      <c r="A13" s="24" t="s">
        <v>50</v>
      </c>
      <c r="B13" s="24" t="s">
        <v>77</v>
      </c>
      <c r="C13" s="13">
        <v>0</v>
      </c>
      <c r="D13" s="16">
        <f t="shared" si="0"/>
        <v>0</v>
      </c>
      <c r="E13" s="13">
        <v>0.17708333333333331</v>
      </c>
      <c r="F13" s="16">
        <f t="shared" si="1"/>
        <v>5.9027777777777768E-3</v>
      </c>
      <c r="G13" s="13">
        <v>2.013888888888889E-2</v>
      </c>
      <c r="H13" s="16">
        <f t="shared" si="2"/>
        <v>6.7129629629629635E-4</v>
      </c>
      <c r="I13" s="13">
        <v>1.5277777777777777E-2</v>
      </c>
      <c r="J13" s="16">
        <f t="shared" si="3"/>
        <v>5.0925925925925921E-4</v>
      </c>
      <c r="K13" s="25">
        <f t="shared" si="6"/>
        <v>0.21249999999999999</v>
      </c>
      <c r="L13" s="25">
        <v>30</v>
      </c>
      <c r="M13" s="25" t="str">
        <f t="shared" si="4"/>
        <v>714:54:00</v>
      </c>
      <c r="N13" s="26">
        <f t="shared" si="5"/>
        <v>0.99291666666666656</v>
      </c>
    </row>
    <row r="14" spans="1:14" ht="16.5" thickBot="1" x14ac:dyDescent="0.3">
      <c r="A14" s="24" t="s">
        <v>51</v>
      </c>
      <c r="B14" s="24" t="s">
        <v>78</v>
      </c>
      <c r="C14" s="13">
        <v>0</v>
      </c>
      <c r="D14" s="16">
        <f t="shared" si="0"/>
        <v>0</v>
      </c>
      <c r="E14" s="13">
        <v>8.3333333333333329E-2</v>
      </c>
      <c r="F14" s="16">
        <f t="shared" si="1"/>
        <v>2.7777777777777775E-3</v>
      </c>
      <c r="G14" s="13">
        <v>0.15972222222222221</v>
      </c>
      <c r="H14" s="16">
        <f t="shared" si="2"/>
        <v>5.324074074074074E-3</v>
      </c>
      <c r="I14" s="13">
        <v>0</v>
      </c>
      <c r="J14" s="16">
        <f t="shared" si="3"/>
        <v>0</v>
      </c>
      <c r="K14" s="25">
        <f t="shared" si="6"/>
        <v>0.24305555555555552</v>
      </c>
      <c r="L14" s="25">
        <v>30</v>
      </c>
      <c r="M14" s="25" t="str">
        <f t="shared" si="4"/>
        <v>714:10:00</v>
      </c>
      <c r="N14" s="26">
        <f t="shared" si="5"/>
        <v>0.99189814814814814</v>
      </c>
    </row>
    <row r="15" spans="1:14" ht="16.5" thickBot="1" x14ac:dyDescent="0.3">
      <c r="A15" s="24" t="s">
        <v>21</v>
      </c>
      <c r="B15" s="24" t="s">
        <v>79</v>
      </c>
      <c r="C15" s="13">
        <v>1.1729166666666668</v>
      </c>
      <c r="D15" s="16">
        <f t="shared" si="0"/>
        <v>3.9097222222222228E-2</v>
      </c>
      <c r="E15" s="13">
        <v>0</v>
      </c>
      <c r="F15" s="16">
        <f t="shared" si="1"/>
        <v>0</v>
      </c>
      <c r="G15" s="13">
        <v>2.9583333333333339</v>
      </c>
      <c r="H15" s="16">
        <f t="shared" si="2"/>
        <v>9.8611111111111135E-2</v>
      </c>
      <c r="I15" s="13">
        <v>8.1944444444444445E-2</v>
      </c>
      <c r="J15" s="16">
        <f t="shared" si="3"/>
        <v>2.7314814814814814E-3</v>
      </c>
      <c r="K15" s="25">
        <f t="shared" si="6"/>
        <v>4.2131944444444454</v>
      </c>
      <c r="L15" s="25">
        <v>30</v>
      </c>
      <c r="M15" s="25" t="str">
        <f t="shared" si="4"/>
        <v>618:53:00</v>
      </c>
      <c r="N15" s="26">
        <f t="shared" si="5"/>
        <v>0.85956018518518518</v>
      </c>
    </row>
    <row r="16" spans="1:14" ht="16.5" thickBot="1" x14ac:dyDescent="0.3">
      <c r="A16" s="24" t="s">
        <v>23</v>
      </c>
      <c r="B16" s="24" t="s">
        <v>80</v>
      </c>
      <c r="C16" s="13">
        <v>0.18124999999999999</v>
      </c>
      <c r="D16" s="16">
        <f t="shared" si="0"/>
        <v>6.0416666666666665E-3</v>
      </c>
      <c r="E16" s="13">
        <v>0.39027777777777778</v>
      </c>
      <c r="F16" s="16">
        <f t="shared" si="1"/>
        <v>1.3009259259259259E-2</v>
      </c>
      <c r="G16" s="13">
        <v>0.21597222222222223</v>
      </c>
      <c r="H16" s="16">
        <f t="shared" si="2"/>
        <v>7.1990740740740747E-3</v>
      </c>
      <c r="I16" s="13">
        <v>0.25486111111111109</v>
      </c>
      <c r="J16" s="16">
        <f t="shared" si="3"/>
        <v>8.4953703703703701E-3</v>
      </c>
      <c r="K16" s="25">
        <f t="shared" si="6"/>
        <v>1.0423611111111111</v>
      </c>
      <c r="L16" s="25">
        <v>30</v>
      </c>
      <c r="M16" s="25" t="str">
        <f t="shared" si="4"/>
        <v>694:59:00</v>
      </c>
      <c r="N16" s="26">
        <f t="shared" si="5"/>
        <v>0.96525462962962971</v>
      </c>
    </row>
    <row r="17" spans="1:14" ht="16.5" thickBot="1" x14ac:dyDescent="0.3">
      <c r="A17" s="24" t="s">
        <v>25</v>
      </c>
      <c r="B17" s="24" t="s">
        <v>81</v>
      </c>
      <c r="C17" s="13">
        <v>0</v>
      </c>
      <c r="D17" s="16">
        <f t="shared" si="0"/>
        <v>0</v>
      </c>
      <c r="E17" s="13">
        <v>0.1701388888888889</v>
      </c>
      <c r="F17" s="16">
        <f t="shared" si="1"/>
        <v>5.6712962962962967E-3</v>
      </c>
      <c r="G17" s="13">
        <v>0.1423611111111111</v>
      </c>
      <c r="H17" s="16">
        <f t="shared" si="2"/>
        <v>4.7453703703703703E-3</v>
      </c>
      <c r="I17" s="13">
        <v>6.25E-2</v>
      </c>
      <c r="J17" s="16">
        <f t="shared" si="3"/>
        <v>2.0833333333333333E-3</v>
      </c>
      <c r="K17" s="25">
        <f t="shared" si="6"/>
        <v>0.375</v>
      </c>
      <c r="L17" s="25">
        <v>30</v>
      </c>
      <c r="M17" s="25" t="str">
        <f t="shared" si="4"/>
        <v>711:00:00</v>
      </c>
      <c r="N17" s="26">
        <f t="shared" si="5"/>
        <v>0.98750000000000004</v>
      </c>
    </row>
    <row r="18" spans="1:14" ht="16.5" thickBot="1" x14ac:dyDescent="0.3">
      <c r="A18" s="24" t="s">
        <v>27</v>
      </c>
      <c r="B18" s="24" t="s">
        <v>82</v>
      </c>
      <c r="C18" s="13">
        <v>0</v>
      </c>
      <c r="D18" s="16">
        <f t="shared" si="0"/>
        <v>0</v>
      </c>
      <c r="E18" s="13">
        <v>0</v>
      </c>
      <c r="F18" s="16">
        <f t="shared" si="1"/>
        <v>0</v>
      </c>
      <c r="G18" s="13">
        <v>0</v>
      </c>
      <c r="H18" s="16">
        <f t="shared" si="2"/>
        <v>0</v>
      </c>
      <c r="I18" s="13">
        <v>0</v>
      </c>
      <c r="J18" s="16">
        <f t="shared" si="3"/>
        <v>0</v>
      </c>
      <c r="K18" s="25">
        <f t="shared" si="6"/>
        <v>0</v>
      </c>
      <c r="L18" s="25">
        <v>30</v>
      </c>
      <c r="M18" s="25" t="str">
        <f t="shared" si="4"/>
        <v>720:00:00</v>
      </c>
      <c r="N18" s="26">
        <f t="shared" si="5"/>
        <v>1</v>
      </c>
    </row>
    <row r="19" spans="1:14" ht="16.5" thickBot="1" x14ac:dyDescent="0.3">
      <c r="A19" s="24" t="s">
        <v>30</v>
      </c>
      <c r="B19" s="24" t="s">
        <v>83</v>
      </c>
      <c r="C19" s="13">
        <v>0</v>
      </c>
      <c r="D19" s="16">
        <f t="shared" si="0"/>
        <v>0</v>
      </c>
      <c r="E19" s="13">
        <v>0</v>
      </c>
      <c r="F19" s="16">
        <f t="shared" si="1"/>
        <v>0</v>
      </c>
      <c r="G19" s="13">
        <v>0.13055555555555554</v>
      </c>
      <c r="H19" s="16">
        <f t="shared" si="2"/>
        <v>4.3518518518518515E-3</v>
      </c>
      <c r="I19" s="13">
        <v>0</v>
      </c>
      <c r="J19" s="16">
        <f t="shared" si="3"/>
        <v>0</v>
      </c>
      <c r="K19" s="25">
        <f t="shared" si="6"/>
        <v>0.13055555555555554</v>
      </c>
      <c r="L19" s="25">
        <v>30</v>
      </c>
      <c r="M19" s="25" t="str">
        <f t="shared" si="4"/>
        <v>716:52:00</v>
      </c>
      <c r="N19" s="26">
        <f t="shared" si="5"/>
        <v>0.99564814814814817</v>
      </c>
    </row>
    <row r="20" spans="1:14" ht="16.5" thickBot="1" x14ac:dyDescent="0.3">
      <c r="A20" s="24" t="s">
        <v>32</v>
      </c>
      <c r="B20" s="24" t="s">
        <v>84</v>
      </c>
      <c r="C20" s="13">
        <v>0.125</v>
      </c>
      <c r="D20" s="16">
        <f t="shared" si="0"/>
        <v>4.1666666666666666E-3</v>
      </c>
      <c r="E20" s="13">
        <v>0</v>
      </c>
      <c r="F20" s="16">
        <f t="shared" si="1"/>
        <v>0</v>
      </c>
      <c r="G20" s="13">
        <v>0</v>
      </c>
      <c r="H20" s="16">
        <f t="shared" si="2"/>
        <v>0</v>
      </c>
      <c r="I20" s="13">
        <v>0.34166666666666667</v>
      </c>
      <c r="J20" s="16">
        <f t="shared" si="3"/>
        <v>1.1388888888888889E-2</v>
      </c>
      <c r="K20" s="25">
        <f t="shared" si="6"/>
        <v>0.46666666666666667</v>
      </c>
      <c r="L20" s="25">
        <v>30</v>
      </c>
      <c r="M20" s="25" t="str">
        <f t="shared" si="4"/>
        <v>708:48:00</v>
      </c>
      <c r="N20" s="26">
        <f t="shared" si="5"/>
        <v>0.98444444444444434</v>
      </c>
    </row>
    <row r="21" spans="1:14" ht="16.5" thickBot="1" x14ac:dyDescent="0.3">
      <c r="A21" s="24" t="s">
        <v>34</v>
      </c>
      <c r="B21" s="24" t="s">
        <v>85</v>
      </c>
      <c r="C21" s="13">
        <v>0.16597222222222222</v>
      </c>
      <c r="D21" s="16">
        <f t="shared" si="0"/>
        <v>5.5324074074074069E-3</v>
      </c>
      <c r="E21" s="13">
        <v>1.7361111111111112E-2</v>
      </c>
      <c r="F21" s="16">
        <f t="shared" si="1"/>
        <v>5.7870370370370378E-4</v>
      </c>
      <c r="G21" s="13">
        <v>0.16666666666666666</v>
      </c>
      <c r="H21" s="16">
        <f t="shared" si="2"/>
        <v>5.5555555555555549E-3</v>
      </c>
      <c r="I21" s="13">
        <v>1.6006944444444442</v>
      </c>
      <c r="J21" s="16">
        <f t="shared" si="3"/>
        <v>5.335648148148147E-2</v>
      </c>
      <c r="K21" s="25">
        <f t="shared" si="6"/>
        <v>1.9506944444444443</v>
      </c>
      <c r="L21" s="25">
        <v>30</v>
      </c>
      <c r="M21" s="25" t="str">
        <f t="shared" si="4"/>
        <v>673:11:00</v>
      </c>
      <c r="N21" s="26">
        <f t="shared" si="5"/>
        <v>0.93497685185185175</v>
      </c>
    </row>
    <row r="22" spans="1:14" ht="16.5" thickBot="1" x14ac:dyDescent="0.3">
      <c r="A22" s="24" t="s">
        <v>36</v>
      </c>
      <c r="B22" s="24" t="s">
        <v>86</v>
      </c>
      <c r="C22" s="13">
        <v>0</v>
      </c>
      <c r="D22" s="16">
        <f t="shared" si="0"/>
        <v>0</v>
      </c>
      <c r="E22" s="13">
        <v>0</v>
      </c>
      <c r="F22" s="16">
        <f t="shared" si="1"/>
        <v>0</v>
      </c>
      <c r="G22" s="13">
        <v>0</v>
      </c>
      <c r="H22" s="16">
        <f t="shared" si="2"/>
        <v>0</v>
      </c>
      <c r="I22" s="13">
        <v>0</v>
      </c>
      <c r="J22" s="16">
        <f t="shared" si="3"/>
        <v>0</v>
      </c>
      <c r="K22" s="25">
        <f t="shared" si="6"/>
        <v>0</v>
      </c>
      <c r="L22" s="25">
        <v>30</v>
      </c>
      <c r="M22" s="25" t="str">
        <f t="shared" si="4"/>
        <v>720:00:00</v>
      </c>
      <c r="N22" s="26">
        <f t="shared" si="5"/>
        <v>1</v>
      </c>
    </row>
    <row r="23" spans="1:14" ht="16.5" thickBot="1" x14ac:dyDescent="0.3">
      <c r="A23" s="24" t="s">
        <v>38</v>
      </c>
      <c r="B23" s="24" t="s">
        <v>87</v>
      </c>
      <c r="C23" s="13">
        <v>0</v>
      </c>
      <c r="D23" s="16">
        <f t="shared" si="0"/>
        <v>0</v>
      </c>
      <c r="E23" s="13">
        <v>0</v>
      </c>
      <c r="F23" s="16">
        <f t="shared" si="1"/>
        <v>0</v>
      </c>
      <c r="G23" s="13">
        <v>0</v>
      </c>
      <c r="H23" s="16">
        <f t="shared" si="2"/>
        <v>0</v>
      </c>
      <c r="I23" s="13">
        <v>0</v>
      </c>
      <c r="J23" s="16">
        <f t="shared" si="3"/>
        <v>0</v>
      </c>
      <c r="K23" s="25">
        <f t="shared" si="6"/>
        <v>0</v>
      </c>
      <c r="L23" s="25">
        <v>30</v>
      </c>
      <c r="M23" s="25" t="str">
        <f t="shared" si="4"/>
        <v>720:00:00</v>
      </c>
      <c r="N23" s="26">
        <f t="shared" si="5"/>
        <v>1</v>
      </c>
    </row>
    <row r="24" spans="1:14" ht="16.5" thickBot="1" x14ac:dyDescent="0.3">
      <c r="A24" s="24" t="s">
        <v>40</v>
      </c>
      <c r="B24" s="24" t="s">
        <v>88</v>
      </c>
      <c r="C24" s="13">
        <v>0</v>
      </c>
      <c r="D24" s="16">
        <f t="shared" si="0"/>
        <v>0</v>
      </c>
      <c r="E24" s="13">
        <v>0</v>
      </c>
      <c r="F24" s="16">
        <f t="shared" si="1"/>
        <v>0</v>
      </c>
      <c r="G24" s="13">
        <v>0</v>
      </c>
      <c r="H24" s="16">
        <f t="shared" si="2"/>
        <v>0</v>
      </c>
      <c r="I24" s="13">
        <v>0</v>
      </c>
      <c r="J24" s="16">
        <f t="shared" si="3"/>
        <v>0</v>
      </c>
      <c r="K24" s="25">
        <f t="shared" si="6"/>
        <v>0</v>
      </c>
      <c r="L24" s="25">
        <v>30</v>
      </c>
      <c r="M24" s="25" t="str">
        <f t="shared" si="4"/>
        <v>720:00:00</v>
      </c>
      <c r="N24" s="26">
        <f t="shared" si="5"/>
        <v>1</v>
      </c>
    </row>
    <row r="25" spans="1:14" ht="15.75" x14ac:dyDescent="0.25">
      <c r="A25" s="24" t="s">
        <v>42</v>
      </c>
      <c r="B25" s="24"/>
      <c r="C25" s="18">
        <f>SUM(C3:C24)</f>
        <v>2.3625000000000003</v>
      </c>
      <c r="D25" s="16">
        <f t="shared" si="0"/>
        <v>3.579545454545455E-3</v>
      </c>
      <c r="E25" s="18">
        <f>SUM(E3:E24)</f>
        <v>1.0486111111111112</v>
      </c>
      <c r="F25" s="16">
        <f t="shared" si="1"/>
        <v>1.5888047138047138E-3</v>
      </c>
      <c r="G25" s="18">
        <f>SUM(G3:G24)</f>
        <v>4.8340277777777789</v>
      </c>
      <c r="H25" s="16">
        <f t="shared" si="2"/>
        <v>7.3242845117845136E-3</v>
      </c>
      <c r="I25" s="18">
        <f>SUM(I3:I24)</f>
        <v>2.5708333333333329</v>
      </c>
      <c r="J25" s="16">
        <f t="shared" si="3"/>
        <v>3.8952020202020197E-3</v>
      </c>
      <c r="K25" s="25">
        <f t="shared" si="6"/>
        <v>10.815972222222223</v>
      </c>
      <c r="L25" s="25">
        <f>SUM(L3:L24)</f>
        <v>660</v>
      </c>
      <c r="M25" s="25">
        <f xml:space="preserve"> SUM(L25-K25)</f>
        <v>649.18402777777783</v>
      </c>
      <c r="N25" s="33">
        <f t="shared" si="5"/>
        <v>0.98361216329966339</v>
      </c>
    </row>
    <row r="26" spans="1:14" x14ac:dyDescent="0.2">
      <c r="I26" s="9"/>
      <c r="K26" s="6"/>
      <c r="L26" s="6"/>
      <c r="M26" s="6"/>
      <c r="N26" s="6"/>
    </row>
    <row r="31" spans="1:14" ht="15.75" x14ac:dyDescent="0.25">
      <c r="A31" s="24" t="s">
        <v>27</v>
      </c>
      <c r="B31" s="39" t="s">
        <v>90</v>
      </c>
      <c r="C31" s="18">
        <v>15.862500000000001</v>
      </c>
      <c r="D31" s="16">
        <f>SUM(C31/L31)</f>
        <v>0.52875000000000005</v>
      </c>
      <c r="E31" s="18">
        <v>0</v>
      </c>
      <c r="F31" s="16">
        <f>SUM(E31/L31)</f>
        <v>0</v>
      </c>
      <c r="G31" s="18">
        <v>0</v>
      </c>
      <c r="H31" s="16">
        <f>SUM(G31/L31)</f>
        <v>0</v>
      </c>
      <c r="I31" s="18">
        <v>0</v>
      </c>
      <c r="J31" s="16">
        <f>SUM(I31/L31)</f>
        <v>0</v>
      </c>
      <c r="K31" s="25">
        <f>SUM(C31+E31+G31+I31)</f>
        <v>15.862500000000001</v>
      </c>
      <c r="L31" s="25">
        <v>30</v>
      </c>
      <c r="M31" s="25" t="str">
        <f xml:space="preserve"> TEXT(L31-K31, "[H]:MM:SS")</f>
        <v>339:18:00</v>
      </c>
      <c r="N31" s="26">
        <f>SUM(M31/L31)</f>
        <v>0.47125000000000006</v>
      </c>
    </row>
  </sheetData>
  <mergeCells count="6">
    <mergeCell ref="K1:K2"/>
    <mergeCell ref="I1:J1"/>
    <mergeCell ref="A1:B2"/>
    <mergeCell ref="C1:D1"/>
    <mergeCell ref="E1:F1"/>
    <mergeCell ref="G1:H1"/>
  </mergeCells>
  <phoneticPr fontId="0" type="noConversion"/>
  <printOptions gridLines="1"/>
  <pageMargins left="0.75" right="0.75" top="1" bottom="1" header="0.5" footer="0.5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24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10" width="10.7109375" customWidth="1"/>
    <col min="11" max="11" width="17.7109375" customWidth="1"/>
    <col min="12" max="12" width="15.5703125" customWidth="1"/>
    <col min="13" max="13" width="18" customWidth="1"/>
    <col min="14" max="14" width="10.7109375" customWidth="1"/>
  </cols>
  <sheetData>
    <row r="1" spans="1:14" ht="50.1" customHeight="1" x14ac:dyDescent="0.2">
      <c r="A1" s="92" t="s">
        <v>101</v>
      </c>
      <c r="B1" s="93"/>
      <c r="C1" s="91" t="s">
        <v>46</v>
      </c>
      <c r="D1" s="91"/>
      <c r="E1" s="91" t="s">
        <v>45</v>
      </c>
      <c r="F1" s="91"/>
      <c r="G1" s="91" t="s">
        <v>44</v>
      </c>
      <c r="H1" s="91"/>
      <c r="I1" s="91" t="s">
        <v>43</v>
      </c>
      <c r="J1" s="91"/>
      <c r="K1" s="91" t="s">
        <v>52</v>
      </c>
      <c r="L1" s="19"/>
      <c r="M1" s="19" t="s">
        <v>53</v>
      </c>
      <c r="N1" s="32" t="s">
        <v>66</v>
      </c>
    </row>
    <row r="2" spans="1:14" ht="16.5" customHeight="1" thickBot="1" x14ac:dyDescent="0.25">
      <c r="A2" s="93"/>
      <c r="B2" s="93"/>
      <c r="C2" s="34" t="s">
        <v>47</v>
      </c>
      <c r="D2" s="34" t="s">
        <v>48</v>
      </c>
      <c r="E2" s="34" t="s">
        <v>47</v>
      </c>
      <c r="F2" s="34" t="s">
        <v>48</v>
      </c>
      <c r="G2" s="34" t="s">
        <v>47</v>
      </c>
      <c r="H2" s="34" t="s">
        <v>48</v>
      </c>
      <c r="I2" s="34" t="s">
        <v>47</v>
      </c>
      <c r="J2" s="34" t="s">
        <v>48</v>
      </c>
      <c r="K2" s="91"/>
      <c r="L2" s="22"/>
      <c r="M2" s="19"/>
      <c r="N2" s="23"/>
    </row>
    <row r="3" spans="1:14" ht="15.75" x14ac:dyDescent="0.25">
      <c r="A3" s="24" t="s">
        <v>0</v>
      </c>
      <c r="B3" s="39" t="s">
        <v>67</v>
      </c>
      <c r="C3" s="65">
        <v>0.59375</v>
      </c>
      <c r="D3" s="68">
        <f t="shared" ref="D3:D25" si="0">SUM(C3/L3)</f>
        <v>1.9153225806451613E-2</v>
      </c>
      <c r="E3" s="69">
        <v>0</v>
      </c>
      <c r="F3" s="68">
        <f t="shared" ref="F3:F25" si="1">SUM(E3/L3)</f>
        <v>0</v>
      </c>
      <c r="G3" s="65">
        <v>0.49722222222222229</v>
      </c>
      <c r="H3" s="68">
        <f t="shared" ref="H3:H25" si="2">SUM(G3/L3)</f>
        <v>1.6039426523297495E-2</v>
      </c>
      <c r="I3" s="65">
        <v>8.6805555555555552E-2</v>
      </c>
      <c r="J3" s="63">
        <f t="shared" ref="J3:J25" si="3">SUM(I3/L3)</f>
        <v>2.800179211469534E-3</v>
      </c>
      <c r="K3" s="25">
        <f>SUM(C3+E3+G3+I3)</f>
        <v>1.1777777777777778</v>
      </c>
      <c r="L3" s="25">
        <v>31</v>
      </c>
      <c r="M3" s="25" t="str">
        <f t="shared" ref="M3:M24" si="4" xml:space="preserve"> TEXT(L3-K3, "[H]:MM:SS")</f>
        <v>715:44:00</v>
      </c>
      <c r="N3" s="26">
        <f t="shared" ref="N3:N25" si="5">SUM(M3/L3)</f>
        <v>0.96200716845878143</v>
      </c>
    </row>
    <row r="4" spans="1:14" ht="15.75" x14ac:dyDescent="0.25">
      <c r="A4" s="24" t="s">
        <v>2</v>
      </c>
      <c r="B4" s="39" t="s">
        <v>109</v>
      </c>
      <c r="C4" s="66">
        <v>0</v>
      </c>
      <c r="D4" s="68">
        <f t="shared" si="0"/>
        <v>0</v>
      </c>
      <c r="E4" s="66">
        <v>0</v>
      </c>
      <c r="F4" s="68">
        <f t="shared" si="1"/>
        <v>0</v>
      </c>
      <c r="G4" s="67">
        <v>0.15625</v>
      </c>
      <c r="H4" s="68">
        <f t="shared" si="2"/>
        <v>5.0403225806451612E-3</v>
      </c>
      <c r="I4" s="66">
        <v>0</v>
      </c>
      <c r="J4" s="63">
        <f t="shared" si="3"/>
        <v>0</v>
      </c>
      <c r="K4" s="25">
        <f t="shared" ref="K4:K25" si="6">SUM(C4+E4+G4+I4)</f>
        <v>0.15625</v>
      </c>
      <c r="L4" s="25">
        <v>31</v>
      </c>
      <c r="M4" s="25" t="str">
        <f t="shared" si="4"/>
        <v>740:15:00</v>
      </c>
      <c r="N4" s="26">
        <f t="shared" si="5"/>
        <v>0.99495967741935487</v>
      </c>
    </row>
    <row r="5" spans="1:14" ht="15.75" x14ac:dyDescent="0.25">
      <c r="A5" s="24" t="s">
        <v>49</v>
      </c>
      <c r="B5" s="39" t="s">
        <v>69</v>
      </c>
      <c r="C5" s="66">
        <v>0</v>
      </c>
      <c r="D5" s="68">
        <f t="shared" si="0"/>
        <v>0</v>
      </c>
      <c r="E5" s="66">
        <v>0</v>
      </c>
      <c r="F5" s="68">
        <f t="shared" si="1"/>
        <v>0</v>
      </c>
      <c r="G5" s="70">
        <v>0</v>
      </c>
      <c r="H5" s="68">
        <f t="shared" si="2"/>
        <v>0</v>
      </c>
      <c r="I5" s="67">
        <v>3.4722222222222225E-3</v>
      </c>
      <c r="J5" s="63">
        <f t="shared" si="3"/>
        <v>1.1200716845878138E-4</v>
      </c>
      <c r="K5" s="25">
        <f t="shared" si="6"/>
        <v>3.4722222222222225E-3</v>
      </c>
      <c r="L5" s="25">
        <v>31</v>
      </c>
      <c r="M5" s="25" t="str">
        <f t="shared" si="4"/>
        <v>743:55:00</v>
      </c>
      <c r="N5" s="26">
        <f t="shared" si="5"/>
        <v>0.99988799283154117</v>
      </c>
    </row>
    <row r="6" spans="1:14" ht="15.75" x14ac:dyDescent="0.25">
      <c r="A6" s="24" t="s">
        <v>5</v>
      </c>
      <c r="B6" s="39" t="s">
        <v>110</v>
      </c>
      <c r="C6" s="66">
        <v>0</v>
      </c>
      <c r="D6" s="68">
        <f t="shared" si="0"/>
        <v>0</v>
      </c>
      <c r="E6" s="66">
        <v>0</v>
      </c>
      <c r="F6" s="68">
        <f t="shared" si="1"/>
        <v>0</v>
      </c>
      <c r="G6" s="67">
        <v>2.0833333333333332E-2</v>
      </c>
      <c r="H6" s="68">
        <f t="shared" si="2"/>
        <v>6.7204301075268812E-4</v>
      </c>
      <c r="I6" s="66">
        <v>0</v>
      </c>
      <c r="J6" s="63">
        <f t="shared" si="3"/>
        <v>0</v>
      </c>
      <c r="K6" s="25">
        <f t="shared" si="6"/>
        <v>2.0833333333333332E-2</v>
      </c>
      <c r="L6" s="25">
        <v>31</v>
      </c>
      <c r="M6" s="25" t="str">
        <f t="shared" si="4"/>
        <v>743:30:00</v>
      </c>
      <c r="N6" s="26">
        <f t="shared" si="5"/>
        <v>0.99932795698924737</v>
      </c>
    </row>
    <row r="7" spans="1:14" ht="15.75" x14ac:dyDescent="0.25">
      <c r="A7" s="24" t="s">
        <v>7</v>
      </c>
      <c r="B7" s="39" t="s">
        <v>111</v>
      </c>
      <c r="C7" s="67">
        <v>3.472222222222222E-3</v>
      </c>
      <c r="D7" s="68">
        <f t="shared" si="0"/>
        <v>1.1200716845878136E-4</v>
      </c>
      <c r="E7" s="66">
        <v>0</v>
      </c>
      <c r="F7" s="68">
        <f t="shared" si="1"/>
        <v>0</v>
      </c>
      <c r="G7" s="70">
        <v>0</v>
      </c>
      <c r="H7" s="68">
        <f t="shared" si="2"/>
        <v>0</v>
      </c>
      <c r="I7" s="66">
        <v>0</v>
      </c>
      <c r="J7" s="63">
        <f t="shared" si="3"/>
        <v>0</v>
      </c>
      <c r="K7" s="25">
        <f t="shared" si="6"/>
        <v>3.472222222222222E-3</v>
      </c>
      <c r="L7" s="25">
        <v>31</v>
      </c>
      <c r="M7" s="25" t="str">
        <f t="shared" si="4"/>
        <v>743:55:00</v>
      </c>
      <c r="N7" s="26">
        <f t="shared" si="5"/>
        <v>0.99988799283154117</v>
      </c>
    </row>
    <row r="8" spans="1:14" ht="15.75" x14ac:dyDescent="0.25">
      <c r="A8" s="24" t="s">
        <v>9</v>
      </c>
      <c r="B8" s="39" t="s">
        <v>72</v>
      </c>
      <c r="C8" s="67">
        <v>6.9444444444444434E-2</v>
      </c>
      <c r="D8" s="68">
        <f t="shared" si="0"/>
        <v>2.2401433691756267E-3</v>
      </c>
      <c r="E8" s="66">
        <v>0</v>
      </c>
      <c r="F8" s="68">
        <f t="shared" si="1"/>
        <v>0</v>
      </c>
      <c r="G8" s="67">
        <v>6.458333333333334E-2</v>
      </c>
      <c r="H8" s="68">
        <f t="shared" si="2"/>
        <v>2.0833333333333337E-3</v>
      </c>
      <c r="I8" s="66">
        <v>0</v>
      </c>
      <c r="J8" s="63">
        <f t="shared" si="3"/>
        <v>0</v>
      </c>
      <c r="K8" s="25">
        <f t="shared" si="6"/>
        <v>0.13402777777777777</v>
      </c>
      <c r="L8" s="25">
        <v>31</v>
      </c>
      <c r="M8" s="25" t="str">
        <f t="shared" si="4"/>
        <v>740:47:00</v>
      </c>
      <c r="N8" s="26">
        <f t="shared" si="5"/>
        <v>0.99567652329749101</v>
      </c>
    </row>
    <row r="9" spans="1:14" ht="15.75" x14ac:dyDescent="0.25">
      <c r="A9" s="24" t="s">
        <v>11</v>
      </c>
      <c r="B9" s="39" t="s">
        <v>73</v>
      </c>
      <c r="C9" s="67">
        <v>0.32430555555555557</v>
      </c>
      <c r="D9" s="68">
        <f t="shared" si="0"/>
        <v>1.046146953405018E-2</v>
      </c>
      <c r="E9" s="66">
        <v>0</v>
      </c>
      <c r="F9" s="68">
        <f t="shared" si="1"/>
        <v>0</v>
      </c>
      <c r="G9" s="67">
        <v>0.33472222222222225</v>
      </c>
      <c r="H9" s="68">
        <f t="shared" si="2"/>
        <v>1.0797491039426524E-2</v>
      </c>
      <c r="I9" s="67">
        <v>7.1527777777777787E-2</v>
      </c>
      <c r="J9" s="63">
        <f t="shared" si="3"/>
        <v>2.3073476702508964E-3</v>
      </c>
      <c r="K9" s="25">
        <f t="shared" si="6"/>
        <v>0.73055555555555551</v>
      </c>
      <c r="L9" s="25">
        <v>31</v>
      </c>
      <c r="M9" s="25" t="str">
        <f t="shared" si="4"/>
        <v>726:28:00</v>
      </c>
      <c r="N9" s="26">
        <f t="shared" si="5"/>
        <v>0.97643369175627248</v>
      </c>
    </row>
    <row r="10" spans="1:14" ht="15.75" x14ac:dyDescent="0.25">
      <c r="A10" s="24" t="s">
        <v>13</v>
      </c>
      <c r="B10" s="39" t="s">
        <v>74</v>
      </c>
      <c r="C10" s="66">
        <v>0</v>
      </c>
      <c r="D10" s="68">
        <f t="shared" si="0"/>
        <v>0</v>
      </c>
      <c r="E10" s="66">
        <v>0</v>
      </c>
      <c r="F10" s="68">
        <f t="shared" si="1"/>
        <v>0</v>
      </c>
      <c r="G10" s="70">
        <v>0</v>
      </c>
      <c r="H10" s="68">
        <f t="shared" si="2"/>
        <v>0</v>
      </c>
      <c r="I10" s="66">
        <v>0</v>
      </c>
      <c r="J10" s="63">
        <f t="shared" si="3"/>
        <v>0</v>
      </c>
      <c r="K10" s="25">
        <f t="shared" si="6"/>
        <v>0</v>
      </c>
      <c r="L10" s="25">
        <v>31</v>
      </c>
      <c r="M10" s="25" t="str">
        <f t="shared" si="4"/>
        <v>744:00:00</v>
      </c>
      <c r="N10" s="26">
        <f t="shared" si="5"/>
        <v>1</v>
      </c>
    </row>
    <row r="11" spans="1:14" ht="15.75" x14ac:dyDescent="0.25">
      <c r="A11" s="24" t="s">
        <v>15</v>
      </c>
      <c r="B11" s="39" t="s">
        <v>112</v>
      </c>
      <c r="C11" s="66">
        <v>0</v>
      </c>
      <c r="D11" s="68">
        <f t="shared" si="0"/>
        <v>0</v>
      </c>
      <c r="E11" s="66">
        <v>0</v>
      </c>
      <c r="F11" s="68">
        <f t="shared" si="1"/>
        <v>0</v>
      </c>
      <c r="G11" s="70">
        <v>0</v>
      </c>
      <c r="H11" s="68">
        <f t="shared" si="2"/>
        <v>0</v>
      </c>
      <c r="I11" s="66">
        <v>0</v>
      </c>
      <c r="J11" s="63">
        <f t="shared" si="3"/>
        <v>0</v>
      </c>
      <c r="K11" s="25">
        <f t="shared" si="6"/>
        <v>0</v>
      </c>
      <c r="L11" s="25">
        <v>31</v>
      </c>
      <c r="M11" s="25" t="str">
        <f t="shared" si="4"/>
        <v>744:00:00</v>
      </c>
      <c r="N11" s="26">
        <f t="shared" si="5"/>
        <v>1</v>
      </c>
    </row>
    <row r="12" spans="1:14" ht="15.75" x14ac:dyDescent="0.25">
      <c r="A12" s="24" t="s">
        <v>17</v>
      </c>
      <c r="B12" s="39" t="s">
        <v>113</v>
      </c>
      <c r="C12" s="66">
        <v>0</v>
      </c>
      <c r="D12" s="68">
        <f t="shared" si="0"/>
        <v>0</v>
      </c>
      <c r="E12" s="66">
        <v>0</v>
      </c>
      <c r="F12" s="68">
        <f t="shared" si="1"/>
        <v>0</v>
      </c>
      <c r="G12" s="70">
        <v>0</v>
      </c>
      <c r="H12" s="68">
        <f t="shared" si="2"/>
        <v>0</v>
      </c>
      <c r="I12" s="66">
        <v>0</v>
      </c>
      <c r="J12" s="63">
        <f t="shared" si="3"/>
        <v>0</v>
      </c>
      <c r="K12" s="25">
        <f t="shared" si="6"/>
        <v>0</v>
      </c>
      <c r="L12" s="25">
        <v>31</v>
      </c>
      <c r="M12" s="25" t="str">
        <f t="shared" si="4"/>
        <v>744:00:00</v>
      </c>
      <c r="N12" s="26">
        <f t="shared" si="5"/>
        <v>1</v>
      </c>
    </row>
    <row r="13" spans="1:14" ht="15.75" x14ac:dyDescent="0.25">
      <c r="A13" s="24" t="s">
        <v>50</v>
      </c>
      <c r="B13" s="39" t="s">
        <v>77</v>
      </c>
      <c r="C13" s="66">
        <v>0</v>
      </c>
      <c r="D13" s="68">
        <f t="shared" si="0"/>
        <v>0</v>
      </c>
      <c r="E13" s="66">
        <v>0</v>
      </c>
      <c r="F13" s="68">
        <f t="shared" si="1"/>
        <v>0</v>
      </c>
      <c r="G13" s="70">
        <v>0</v>
      </c>
      <c r="H13" s="68">
        <f t="shared" si="2"/>
        <v>0</v>
      </c>
      <c r="I13" s="66">
        <v>0</v>
      </c>
      <c r="J13" s="63">
        <f t="shared" si="3"/>
        <v>0</v>
      </c>
      <c r="K13" s="25">
        <f t="shared" si="6"/>
        <v>0</v>
      </c>
      <c r="L13" s="25">
        <v>31</v>
      </c>
      <c r="M13" s="25" t="str">
        <f t="shared" si="4"/>
        <v>744:00:00</v>
      </c>
      <c r="N13" s="26">
        <f t="shared" si="5"/>
        <v>1</v>
      </c>
    </row>
    <row r="14" spans="1:14" ht="15.75" x14ac:dyDescent="0.25">
      <c r="A14" s="24" t="s">
        <v>51</v>
      </c>
      <c r="B14" s="39" t="s">
        <v>78</v>
      </c>
      <c r="C14" s="66">
        <v>0</v>
      </c>
      <c r="D14" s="68">
        <f t="shared" si="0"/>
        <v>0</v>
      </c>
      <c r="E14" s="66">
        <v>0</v>
      </c>
      <c r="F14" s="68">
        <f t="shared" si="1"/>
        <v>0</v>
      </c>
      <c r="G14" s="70">
        <v>0</v>
      </c>
      <c r="H14" s="68">
        <f t="shared" si="2"/>
        <v>0</v>
      </c>
      <c r="I14" s="66">
        <v>0</v>
      </c>
      <c r="J14" s="63">
        <f t="shared" si="3"/>
        <v>0</v>
      </c>
      <c r="K14" s="25">
        <f t="shared" si="6"/>
        <v>0</v>
      </c>
      <c r="L14" s="25">
        <v>31</v>
      </c>
      <c r="M14" s="25" t="str">
        <f t="shared" si="4"/>
        <v>744:00:00</v>
      </c>
      <c r="N14" s="26">
        <f t="shared" si="5"/>
        <v>1</v>
      </c>
    </row>
    <row r="15" spans="1:14" ht="15.75" x14ac:dyDescent="0.25">
      <c r="A15" s="24" t="s">
        <v>21</v>
      </c>
      <c r="B15" s="39" t="s">
        <v>79</v>
      </c>
      <c r="C15" s="67">
        <v>0.35902777777777778</v>
      </c>
      <c r="D15" s="68">
        <f t="shared" si="0"/>
        <v>1.1581541218637992E-2</v>
      </c>
      <c r="E15" s="67">
        <v>3.4027777777777775E-2</v>
      </c>
      <c r="F15" s="68">
        <f t="shared" si="1"/>
        <v>1.0976702508960572E-3</v>
      </c>
      <c r="G15" s="67">
        <v>1.1993055555555558</v>
      </c>
      <c r="H15" s="68">
        <f t="shared" si="2"/>
        <v>3.8687275985663093E-2</v>
      </c>
      <c r="I15" s="66">
        <v>0</v>
      </c>
      <c r="J15" s="63">
        <f t="shared" si="3"/>
        <v>0</v>
      </c>
      <c r="K15" s="25">
        <f t="shared" si="6"/>
        <v>1.5923611111111113</v>
      </c>
      <c r="L15" s="25">
        <v>31</v>
      </c>
      <c r="M15" s="25" t="str">
        <f t="shared" si="4"/>
        <v>705:47:00</v>
      </c>
      <c r="N15" s="26">
        <f t="shared" si="5"/>
        <v>0.94863351254480277</v>
      </c>
    </row>
    <row r="16" spans="1:14" ht="15.75" x14ac:dyDescent="0.25">
      <c r="A16" s="24" t="s">
        <v>23</v>
      </c>
      <c r="B16" s="39" t="s">
        <v>80</v>
      </c>
      <c r="C16" s="66">
        <v>0</v>
      </c>
      <c r="D16" s="68">
        <f t="shared" si="0"/>
        <v>0</v>
      </c>
      <c r="E16" s="67">
        <v>7.6388888888888881E-2</v>
      </c>
      <c r="F16" s="68">
        <f t="shared" si="1"/>
        <v>2.4641577060931898E-3</v>
      </c>
      <c r="G16" s="67">
        <v>0.3298611111111111</v>
      </c>
      <c r="H16" s="68">
        <f t="shared" si="2"/>
        <v>1.0640681003584229E-2</v>
      </c>
      <c r="I16" s="66">
        <v>0</v>
      </c>
      <c r="J16" s="63">
        <f t="shared" si="3"/>
        <v>0</v>
      </c>
      <c r="K16" s="25">
        <f t="shared" si="6"/>
        <v>0.40625</v>
      </c>
      <c r="L16" s="25">
        <v>31</v>
      </c>
      <c r="M16" s="25" t="str">
        <f t="shared" si="4"/>
        <v>734:15:00</v>
      </c>
      <c r="N16" s="26">
        <f t="shared" si="5"/>
        <v>0.98689516129032262</v>
      </c>
    </row>
    <row r="17" spans="1:14" ht="15.75" x14ac:dyDescent="0.25">
      <c r="A17" s="24" t="s">
        <v>25</v>
      </c>
      <c r="B17" s="39" t="s">
        <v>81</v>
      </c>
      <c r="C17" s="67">
        <v>4.1666666666666664E-2</v>
      </c>
      <c r="D17" s="68">
        <f t="shared" si="0"/>
        <v>1.3440860215053762E-3</v>
      </c>
      <c r="E17" s="66">
        <v>0</v>
      </c>
      <c r="F17" s="68">
        <f t="shared" si="1"/>
        <v>0</v>
      </c>
      <c r="G17" s="70">
        <v>0</v>
      </c>
      <c r="H17" s="68">
        <f t="shared" si="2"/>
        <v>0</v>
      </c>
      <c r="I17" s="67">
        <v>8.5416666666666669E-2</v>
      </c>
      <c r="J17" s="63">
        <f t="shared" si="3"/>
        <v>2.7553763440860217E-3</v>
      </c>
      <c r="K17" s="25">
        <f t="shared" si="6"/>
        <v>0.12708333333333333</v>
      </c>
      <c r="L17" s="25">
        <v>31</v>
      </c>
      <c r="M17" s="25" t="str">
        <f t="shared" si="4"/>
        <v>740:57:00</v>
      </c>
      <c r="N17" s="26">
        <f t="shared" si="5"/>
        <v>0.99590053763440867</v>
      </c>
    </row>
    <row r="18" spans="1:14" ht="15.75" x14ac:dyDescent="0.25">
      <c r="A18" s="24" t="s">
        <v>27</v>
      </c>
      <c r="B18" s="39" t="s">
        <v>82</v>
      </c>
      <c r="C18" s="66">
        <v>0</v>
      </c>
      <c r="D18" s="68">
        <f t="shared" si="0"/>
        <v>0</v>
      </c>
      <c r="E18" s="66">
        <v>0</v>
      </c>
      <c r="F18" s="68">
        <f t="shared" si="1"/>
        <v>0</v>
      </c>
      <c r="G18" s="70">
        <v>0</v>
      </c>
      <c r="H18" s="68">
        <f t="shared" si="2"/>
        <v>0</v>
      </c>
      <c r="I18" s="66">
        <v>0</v>
      </c>
      <c r="J18" s="63">
        <f t="shared" si="3"/>
        <v>0</v>
      </c>
      <c r="K18" s="25">
        <f t="shared" si="6"/>
        <v>0</v>
      </c>
      <c r="L18" s="25">
        <v>31</v>
      </c>
      <c r="M18" s="25" t="str">
        <f t="shared" si="4"/>
        <v>744:00:00</v>
      </c>
      <c r="N18" s="26">
        <f t="shared" si="5"/>
        <v>1</v>
      </c>
    </row>
    <row r="19" spans="1:14" ht="15.75" x14ac:dyDescent="0.25">
      <c r="A19" s="24" t="s">
        <v>30</v>
      </c>
      <c r="B19" s="39" t="s">
        <v>114</v>
      </c>
      <c r="C19" s="66">
        <v>0</v>
      </c>
      <c r="D19" s="68">
        <f t="shared" si="0"/>
        <v>0</v>
      </c>
      <c r="E19" s="66">
        <v>0</v>
      </c>
      <c r="F19" s="68">
        <f t="shared" si="1"/>
        <v>0</v>
      </c>
      <c r="G19" s="70">
        <v>0</v>
      </c>
      <c r="H19" s="68">
        <f t="shared" si="2"/>
        <v>0</v>
      </c>
      <c r="I19" s="66">
        <v>0</v>
      </c>
      <c r="J19" s="63">
        <f t="shared" si="3"/>
        <v>0</v>
      </c>
      <c r="K19" s="25">
        <f t="shared" si="6"/>
        <v>0</v>
      </c>
      <c r="L19" s="25">
        <v>31</v>
      </c>
      <c r="M19" s="25" t="str">
        <f t="shared" si="4"/>
        <v>744:00:00</v>
      </c>
      <c r="N19" s="26">
        <f t="shared" si="5"/>
        <v>1</v>
      </c>
    </row>
    <row r="20" spans="1:14" ht="15.75" x14ac:dyDescent="0.25">
      <c r="A20" s="24" t="s">
        <v>32</v>
      </c>
      <c r="B20" s="39" t="s">
        <v>91</v>
      </c>
      <c r="C20" s="66">
        <v>0</v>
      </c>
      <c r="D20" s="68">
        <f t="shared" si="0"/>
        <v>0</v>
      </c>
      <c r="E20" s="66">
        <v>0</v>
      </c>
      <c r="F20" s="68">
        <f t="shared" si="1"/>
        <v>0</v>
      </c>
      <c r="G20" s="70">
        <v>0</v>
      </c>
      <c r="H20" s="68">
        <f t="shared" si="2"/>
        <v>0</v>
      </c>
      <c r="I20" s="66">
        <v>0</v>
      </c>
      <c r="J20" s="63">
        <f t="shared" si="3"/>
        <v>0</v>
      </c>
      <c r="K20" s="25">
        <f t="shared" si="6"/>
        <v>0</v>
      </c>
      <c r="L20" s="25">
        <v>31</v>
      </c>
      <c r="M20" s="25" t="str">
        <f t="shared" si="4"/>
        <v>744:00:00</v>
      </c>
      <c r="N20" s="26">
        <f t="shared" si="5"/>
        <v>1</v>
      </c>
    </row>
    <row r="21" spans="1:14" ht="15.75" x14ac:dyDescent="0.25">
      <c r="A21" s="24" t="s">
        <v>34</v>
      </c>
      <c r="B21" s="39" t="s">
        <v>85</v>
      </c>
      <c r="C21" s="67">
        <v>5.4166666666666669E-2</v>
      </c>
      <c r="D21" s="68">
        <f t="shared" si="0"/>
        <v>1.7473118279569893E-3</v>
      </c>
      <c r="E21" s="66">
        <v>0</v>
      </c>
      <c r="F21" s="68">
        <f t="shared" si="1"/>
        <v>0</v>
      </c>
      <c r="G21" s="67">
        <v>8.3333333333333329E-2</v>
      </c>
      <c r="H21" s="68">
        <f t="shared" si="2"/>
        <v>2.6881720430107525E-3</v>
      </c>
      <c r="I21" s="67">
        <v>0.1875</v>
      </c>
      <c r="J21" s="63">
        <f t="shared" si="3"/>
        <v>6.0483870967741934E-3</v>
      </c>
      <c r="K21" s="25">
        <f t="shared" si="6"/>
        <v>0.32500000000000001</v>
      </c>
      <c r="L21" s="25">
        <v>31</v>
      </c>
      <c r="M21" s="25" t="str">
        <f t="shared" si="4"/>
        <v>736:12:00</v>
      </c>
      <c r="N21" s="26">
        <f t="shared" si="5"/>
        <v>0.98951612903225805</v>
      </c>
    </row>
    <row r="22" spans="1:14" ht="15.75" x14ac:dyDescent="0.25">
      <c r="A22" s="24" t="s">
        <v>36</v>
      </c>
      <c r="B22" s="39" t="s">
        <v>86</v>
      </c>
      <c r="C22" s="66">
        <v>0</v>
      </c>
      <c r="D22" s="68">
        <f t="shared" si="0"/>
        <v>0</v>
      </c>
      <c r="E22" s="66">
        <v>0</v>
      </c>
      <c r="F22" s="68">
        <f t="shared" si="1"/>
        <v>0</v>
      </c>
      <c r="G22" s="70">
        <v>0</v>
      </c>
      <c r="H22" s="68">
        <f t="shared" si="2"/>
        <v>0</v>
      </c>
      <c r="I22" s="66">
        <v>0</v>
      </c>
      <c r="J22" s="63">
        <f t="shared" si="3"/>
        <v>0</v>
      </c>
      <c r="K22" s="25">
        <f t="shared" si="6"/>
        <v>0</v>
      </c>
      <c r="L22" s="25">
        <v>31</v>
      </c>
      <c r="M22" s="25" t="str">
        <f t="shared" si="4"/>
        <v>744:00:00</v>
      </c>
      <c r="N22" s="26">
        <f t="shared" si="5"/>
        <v>1</v>
      </c>
    </row>
    <row r="23" spans="1:14" ht="15.75" x14ac:dyDescent="0.25">
      <c r="A23" s="24" t="s">
        <v>38</v>
      </c>
      <c r="B23" s="39" t="s">
        <v>87</v>
      </c>
      <c r="C23" s="66">
        <v>0</v>
      </c>
      <c r="D23" s="68">
        <f t="shared" si="0"/>
        <v>0</v>
      </c>
      <c r="E23" s="66">
        <v>0</v>
      </c>
      <c r="F23" s="68">
        <f t="shared" si="1"/>
        <v>0</v>
      </c>
      <c r="G23" s="70">
        <v>0</v>
      </c>
      <c r="H23" s="68">
        <f t="shared" si="2"/>
        <v>0</v>
      </c>
      <c r="I23" s="66">
        <v>0</v>
      </c>
      <c r="J23" s="63">
        <f t="shared" si="3"/>
        <v>0</v>
      </c>
      <c r="K23" s="25">
        <f t="shared" si="6"/>
        <v>0</v>
      </c>
      <c r="L23" s="25">
        <v>31</v>
      </c>
      <c r="M23" s="25" t="str">
        <f t="shared" si="4"/>
        <v>744:00:00</v>
      </c>
      <c r="N23" s="26">
        <f t="shared" si="5"/>
        <v>1</v>
      </c>
    </row>
    <row r="24" spans="1:14" ht="16.5" thickBot="1" x14ac:dyDescent="0.3">
      <c r="A24" s="24" t="s">
        <v>40</v>
      </c>
      <c r="B24" s="39" t="s">
        <v>88</v>
      </c>
      <c r="C24" s="72">
        <v>0</v>
      </c>
      <c r="D24" s="73">
        <f t="shared" si="0"/>
        <v>0</v>
      </c>
      <c r="E24" s="72">
        <v>0</v>
      </c>
      <c r="F24" s="73">
        <f t="shared" si="1"/>
        <v>0</v>
      </c>
      <c r="G24" s="74">
        <v>0</v>
      </c>
      <c r="H24" s="73">
        <f t="shared" si="2"/>
        <v>0</v>
      </c>
      <c r="I24" s="72">
        <v>0</v>
      </c>
      <c r="J24" s="63">
        <f t="shared" si="3"/>
        <v>0</v>
      </c>
      <c r="K24" s="25">
        <f t="shared" si="6"/>
        <v>0</v>
      </c>
      <c r="L24" s="25">
        <v>31</v>
      </c>
      <c r="M24" s="25" t="str">
        <f t="shared" si="4"/>
        <v>744:00:00</v>
      </c>
      <c r="N24" s="26">
        <f t="shared" si="5"/>
        <v>1</v>
      </c>
    </row>
    <row r="25" spans="1:14" ht="16.5" thickBot="1" x14ac:dyDescent="0.3">
      <c r="A25" s="24" t="s">
        <v>42</v>
      </c>
      <c r="B25" s="49"/>
      <c r="C25" s="75">
        <f>SUM(C3:C24)</f>
        <v>1.4458333333333333</v>
      </c>
      <c r="D25" s="76">
        <f t="shared" si="0"/>
        <v>2.1199902248289345E-3</v>
      </c>
      <c r="E25" s="77">
        <f>SUM(E3:E24)</f>
        <v>0.11041666666666666</v>
      </c>
      <c r="F25" s="76">
        <f t="shared" si="1"/>
        <v>1.619012707722385E-4</v>
      </c>
      <c r="G25" s="77">
        <f>SUM(G3:G24)</f>
        <v>2.6861111111111118</v>
      </c>
      <c r="H25" s="76">
        <f t="shared" si="2"/>
        <v>3.9385793418051495E-3</v>
      </c>
      <c r="I25" s="78">
        <f>SUM(I3:I24)</f>
        <v>0.43472222222222223</v>
      </c>
      <c r="J25" s="71">
        <f t="shared" si="3"/>
        <v>6.3742261322906487E-4</v>
      </c>
      <c r="K25" s="25">
        <f t="shared" si="6"/>
        <v>4.6770833333333339</v>
      </c>
      <c r="L25" s="25">
        <f>SUM(L3:L24)</f>
        <v>682</v>
      </c>
      <c r="M25" s="25">
        <f xml:space="preserve"> SUM(L25-K25)</f>
        <v>677.32291666666663</v>
      </c>
      <c r="N25" s="33">
        <f t="shared" si="5"/>
        <v>0.99314210654936452</v>
      </c>
    </row>
    <row r="26" spans="1:14" ht="15" x14ac:dyDescent="0.2"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ht="15" x14ac:dyDescent="0.2">
      <c r="C27" s="4"/>
      <c r="D27" s="4"/>
      <c r="E27" s="4"/>
      <c r="F27" s="4"/>
      <c r="G27" s="4"/>
      <c r="H27" s="4"/>
      <c r="I27" s="4"/>
      <c r="J27" s="4"/>
      <c r="K27" s="4"/>
      <c r="L27" s="4"/>
    </row>
    <row r="30" spans="1:14" x14ac:dyDescent="0.2">
      <c r="C30" s="38" t="s">
        <v>92</v>
      </c>
    </row>
    <row r="31" spans="1:14" ht="15.75" x14ac:dyDescent="0.25">
      <c r="A31" s="24" t="s">
        <v>27</v>
      </c>
      <c r="B31" s="39" t="s">
        <v>90</v>
      </c>
      <c r="C31" s="64">
        <v>6.7569444444444446</v>
      </c>
      <c r="D31" s="16">
        <f>SUM(C31/L31)</f>
        <v>0.21796594982078854</v>
      </c>
      <c r="E31" s="18">
        <v>0</v>
      </c>
      <c r="F31" s="16">
        <f>SUM(E31/L31)</f>
        <v>0</v>
      </c>
      <c r="G31" s="18">
        <v>0</v>
      </c>
      <c r="H31" s="16">
        <f>SUM(G31/L31)</f>
        <v>0</v>
      </c>
      <c r="I31" s="18">
        <v>0</v>
      </c>
      <c r="J31" s="16">
        <f>SUM(I31/L31)</f>
        <v>0</v>
      </c>
      <c r="K31" s="25">
        <f>SUM(C31+E31+G31+I31)</f>
        <v>6.7569444444444446</v>
      </c>
      <c r="L31" s="25">
        <v>31</v>
      </c>
      <c r="M31" s="25">
        <f>L31-K31</f>
        <v>24.243055555555557</v>
      </c>
      <c r="N31" s="26">
        <f>SUM(M31/L31)</f>
        <v>0.78203405017921157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8" sqref="D38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6" width="10.7109375" customWidth="1"/>
    <col min="7" max="7" width="11.85546875" customWidth="1"/>
    <col min="8" max="10" width="10.7109375" customWidth="1"/>
    <col min="11" max="11" width="17.7109375" customWidth="1"/>
    <col min="12" max="12" width="20.7109375" customWidth="1"/>
    <col min="13" max="13" width="17.7109375" customWidth="1"/>
    <col min="14" max="14" width="10.7109375" customWidth="1"/>
  </cols>
  <sheetData>
    <row r="1" spans="1:15" ht="50.1" customHeight="1" x14ac:dyDescent="0.25">
      <c r="A1" s="92" t="s">
        <v>102</v>
      </c>
      <c r="B1" s="93"/>
      <c r="C1" s="91" t="s">
        <v>46</v>
      </c>
      <c r="D1" s="91"/>
      <c r="E1" s="91" t="s">
        <v>45</v>
      </c>
      <c r="F1" s="91"/>
      <c r="G1" s="91" t="s">
        <v>44</v>
      </c>
      <c r="H1" s="91"/>
      <c r="I1" s="91" t="s">
        <v>43</v>
      </c>
      <c r="J1" s="91"/>
      <c r="K1" s="91" t="s">
        <v>52</v>
      </c>
      <c r="L1" s="19"/>
      <c r="M1" s="19" t="s">
        <v>53</v>
      </c>
      <c r="N1" s="20"/>
    </row>
    <row r="2" spans="1:15" ht="16.5" customHeight="1" x14ac:dyDescent="0.2">
      <c r="A2" s="93"/>
      <c r="B2" s="93"/>
      <c r="C2" s="34" t="s">
        <v>47</v>
      </c>
      <c r="D2" s="34" t="s">
        <v>48</v>
      </c>
      <c r="E2" s="34" t="s">
        <v>47</v>
      </c>
      <c r="F2" s="34" t="s">
        <v>48</v>
      </c>
      <c r="G2" s="34" t="s">
        <v>47</v>
      </c>
      <c r="H2" s="34" t="s">
        <v>48</v>
      </c>
      <c r="I2" s="34" t="s">
        <v>47</v>
      </c>
      <c r="J2" s="34" t="s">
        <v>48</v>
      </c>
      <c r="K2" s="91"/>
      <c r="L2" s="22"/>
      <c r="M2" s="19"/>
      <c r="N2" s="23"/>
      <c r="O2" s="7"/>
    </row>
    <row r="3" spans="1:15" ht="15.75" x14ac:dyDescent="0.25">
      <c r="A3" s="24" t="s">
        <v>0</v>
      </c>
      <c r="B3" s="39" t="s">
        <v>67</v>
      </c>
      <c r="C3" s="47">
        <v>4.1666666666666664E-2</v>
      </c>
      <c r="D3" s="16">
        <f>SUM(C3/L3)</f>
        <v>1.488095238095238E-3</v>
      </c>
      <c r="E3" s="17">
        <v>0</v>
      </c>
      <c r="F3" s="16">
        <f>SUM(E3/L3)</f>
        <v>0</v>
      </c>
      <c r="G3" s="81">
        <v>1.0208333333333335</v>
      </c>
      <c r="H3" s="16">
        <f t="shared" ref="H3:H25" si="0">SUM(G3/L3)</f>
        <v>3.6458333333333336E-2</v>
      </c>
      <c r="I3" s="47">
        <v>6.25E-2</v>
      </c>
      <c r="J3" s="16">
        <f>SUM(I3/L3)</f>
        <v>2.232142857142857E-3</v>
      </c>
      <c r="K3" s="25">
        <f>SUM(C3+E3+G3+I3)</f>
        <v>1.1250000000000002</v>
      </c>
      <c r="L3" s="25">
        <v>28</v>
      </c>
      <c r="M3" s="25" t="str">
        <f t="shared" ref="M3:M24" si="1" xml:space="preserve"> TEXT(L3-K3, "[H]:MM:SS")</f>
        <v>645:00:00</v>
      </c>
      <c r="N3" s="26">
        <f t="shared" ref="N3:N25" si="2">SUM(M3/L3)</f>
        <v>0.9598214285714286</v>
      </c>
    </row>
    <row r="4" spans="1:15" ht="15.75" x14ac:dyDescent="0.25">
      <c r="A4" s="24" t="s">
        <v>2</v>
      </c>
      <c r="B4" s="39" t="s">
        <v>109</v>
      </c>
      <c r="C4" s="17">
        <v>0</v>
      </c>
      <c r="D4" s="16">
        <f t="shared" ref="D4:D24" si="3">SUM(C4/L4)</f>
        <v>0</v>
      </c>
      <c r="E4" s="17">
        <v>0</v>
      </c>
      <c r="F4" s="16">
        <f t="shared" ref="F4:F24" si="4">SUM(E4/L4)</f>
        <v>0</v>
      </c>
      <c r="G4" s="81">
        <v>2.2916666666666669E-2</v>
      </c>
      <c r="H4" s="16">
        <f t="shared" si="0"/>
        <v>8.1845238095238097E-4</v>
      </c>
      <c r="I4" s="17">
        <v>0</v>
      </c>
      <c r="J4" s="16">
        <f t="shared" ref="J4:J24" si="5">SUM(I4/L4)</f>
        <v>0</v>
      </c>
      <c r="K4" s="25">
        <f t="shared" ref="K4:K25" si="6">SUM(C4+E4+G4+I4)</f>
        <v>2.2916666666666669E-2</v>
      </c>
      <c r="L4" s="25">
        <v>28</v>
      </c>
      <c r="M4" s="25" t="str">
        <f t="shared" si="1"/>
        <v>671:27:00</v>
      </c>
      <c r="N4" s="26">
        <f t="shared" si="2"/>
        <v>0.99918154761904776</v>
      </c>
    </row>
    <row r="5" spans="1:15" ht="15.75" x14ac:dyDescent="0.25">
      <c r="A5" s="24" t="s">
        <v>49</v>
      </c>
      <c r="B5" s="39" t="s">
        <v>69</v>
      </c>
      <c r="C5" s="17">
        <v>0</v>
      </c>
      <c r="D5" s="16">
        <f t="shared" si="3"/>
        <v>0</v>
      </c>
      <c r="E5" s="17">
        <v>0</v>
      </c>
      <c r="F5" s="16">
        <f t="shared" si="4"/>
        <v>0</v>
      </c>
      <c r="G5" s="81">
        <v>0</v>
      </c>
      <c r="H5" s="16">
        <f t="shared" si="0"/>
        <v>0</v>
      </c>
      <c r="I5" s="47">
        <v>0.33333333333333331</v>
      </c>
      <c r="J5" s="16">
        <f t="shared" si="5"/>
        <v>1.1904761904761904E-2</v>
      </c>
      <c r="K5" s="25">
        <f t="shared" si="6"/>
        <v>0.33333333333333331</v>
      </c>
      <c r="L5" s="25">
        <v>28</v>
      </c>
      <c r="M5" s="25" t="str">
        <f t="shared" si="1"/>
        <v>664:00:00</v>
      </c>
      <c r="N5" s="26">
        <f t="shared" si="2"/>
        <v>0.98809523809523814</v>
      </c>
    </row>
    <row r="6" spans="1:15" ht="15.75" x14ac:dyDescent="0.25">
      <c r="A6" s="24" t="s">
        <v>5</v>
      </c>
      <c r="B6" s="39" t="s">
        <v>110</v>
      </c>
      <c r="C6" s="47">
        <v>0.80694444444444446</v>
      </c>
      <c r="D6" s="16">
        <f t="shared" si="3"/>
        <v>2.8819444444444446E-2</v>
      </c>
      <c r="E6" s="17">
        <v>0</v>
      </c>
      <c r="F6" s="16">
        <f t="shared" si="4"/>
        <v>0</v>
      </c>
      <c r="G6" s="81">
        <v>1.7361111111111112E-2</v>
      </c>
      <c r="H6" s="16">
        <v>0</v>
      </c>
      <c r="I6" s="47">
        <v>0.36805555555555552</v>
      </c>
      <c r="J6" s="16">
        <f t="shared" si="5"/>
        <v>1.3144841269841268E-2</v>
      </c>
      <c r="K6" s="25">
        <f t="shared" si="6"/>
        <v>1.1923611111111112</v>
      </c>
      <c r="L6" s="25">
        <v>28</v>
      </c>
      <c r="M6" s="25" t="str">
        <f t="shared" si="1"/>
        <v>643:23:00</v>
      </c>
      <c r="N6" s="26">
        <f t="shared" si="2"/>
        <v>0.95741567460317456</v>
      </c>
    </row>
    <row r="7" spans="1:15" ht="15.75" x14ac:dyDescent="0.25">
      <c r="A7" s="24" t="s">
        <v>7</v>
      </c>
      <c r="B7" s="39" t="s">
        <v>111</v>
      </c>
      <c r="C7" s="47">
        <v>4.583333333333333E-2</v>
      </c>
      <c r="D7" s="16">
        <f t="shared" si="3"/>
        <v>1.6369047619047617E-3</v>
      </c>
      <c r="E7" s="17">
        <v>0</v>
      </c>
      <c r="F7" s="16">
        <f t="shared" si="4"/>
        <v>0</v>
      </c>
      <c r="G7" s="81">
        <v>0.67222222222222205</v>
      </c>
      <c r="H7" s="16">
        <f t="shared" si="0"/>
        <v>2.4007936507936502E-2</v>
      </c>
      <c r="I7" s="17">
        <v>0</v>
      </c>
      <c r="J7" s="16">
        <f t="shared" si="5"/>
        <v>0</v>
      </c>
      <c r="K7" s="25">
        <f t="shared" si="6"/>
        <v>0.71805555555555534</v>
      </c>
      <c r="L7" s="25">
        <v>28</v>
      </c>
      <c r="M7" s="25" t="str">
        <f t="shared" si="1"/>
        <v>654:46:00</v>
      </c>
      <c r="N7" s="26">
        <f t="shared" si="2"/>
        <v>0.97435515873015877</v>
      </c>
    </row>
    <row r="8" spans="1:15" ht="15.75" x14ac:dyDescent="0.25">
      <c r="A8" s="24" t="s">
        <v>9</v>
      </c>
      <c r="B8" s="39" t="s">
        <v>72</v>
      </c>
      <c r="C8" s="47">
        <v>0.18333333333333335</v>
      </c>
      <c r="D8" s="16">
        <f t="shared" si="3"/>
        <v>6.5476190476190478E-3</v>
      </c>
      <c r="E8" s="17">
        <v>0</v>
      </c>
      <c r="F8" s="16">
        <f t="shared" si="4"/>
        <v>0</v>
      </c>
      <c r="G8" s="81">
        <v>0.35069444444444448</v>
      </c>
      <c r="H8" s="16">
        <f t="shared" si="0"/>
        <v>1.2524801587301588E-2</v>
      </c>
      <c r="I8" s="17">
        <v>0</v>
      </c>
      <c r="J8" s="16">
        <f t="shared" si="5"/>
        <v>0</v>
      </c>
      <c r="K8" s="25">
        <f t="shared" si="6"/>
        <v>0.53402777777777777</v>
      </c>
      <c r="L8" s="25">
        <v>28</v>
      </c>
      <c r="M8" s="25" t="str">
        <f t="shared" si="1"/>
        <v>659:11:00</v>
      </c>
      <c r="N8" s="26">
        <f t="shared" si="2"/>
        <v>0.98092757936507924</v>
      </c>
    </row>
    <row r="9" spans="1:15" ht="15.75" x14ac:dyDescent="0.25">
      <c r="A9" s="24" t="s">
        <v>11</v>
      </c>
      <c r="B9" s="39" t="s">
        <v>73</v>
      </c>
      <c r="C9" s="17">
        <v>0</v>
      </c>
      <c r="D9" s="16">
        <f t="shared" si="3"/>
        <v>0</v>
      </c>
      <c r="E9" s="17">
        <v>0</v>
      </c>
      <c r="F9" s="16">
        <f t="shared" si="4"/>
        <v>0</v>
      </c>
      <c r="G9" s="81">
        <v>0.49513888888888891</v>
      </c>
      <c r="H9" s="16">
        <f t="shared" si="0"/>
        <v>1.7683531746031746E-2</v>
      </c>
      <c r="I9" s="47">
        <v>4.1666666666666664E-2</v>
      </c>
      <c r="J9" s="16">
        <f t="shared" si="5"/>
        <v>1.488095238095238E-3</v>
      </c>
      <c r="K9" s="25">
        <f t="shared" si="6"/>
        <v>0.53680555555555554</v>
      </c>
      <c r="L9" s="25">
        <v>28</v>
      </c>
      <c r="M9" s="25" t="str">
        <f t="shared" si="1"/>
        <v>659:07:00</v>
      </c>
      <c r="N9" s="26">
        <f t="shared" si="2"/>
        <v>0.980828373015873</v>
      </c>
    </row>
    <row r="10" spans="1:15" ht="15.75" x14ac:dyDescent="0.25">
      <c r="A10" s="24" t="s">
        <v>13</v>
      </c>
      <c r="B10" s="39" t="s">
        <v>74</v>
      </c>
      <c r="C10" s="17">
        <v>0</v>
      </c>
      <c r="D10" s="16">
        <f t="shared" si="3"/>
        <v>0</v>
      </c>
      <c r="E10" s="17">
        <v>0</v>
      </c>
      <c r="F10" s="16">
        <f t="shared" si="4"/>
        <v>0</v>
      </c>
      <c r="G10" s="81">
        <v>0</v>
      </c>
      <c r="H10" s="16">
        <f t="shared" si="0"/>
        <v>0</v>
      </c>
      <c r="I10" s="17">
        <v>0</v>
      </c>
      <c r="J10" s="16">
        <f t="shared" si="5"/>
        <v>0</v>
      </c>
      <c r="K10" s="25">
        <f t="shared" si="6"/>
        <v>0</v>
      </c>
      <c r="L10" s="25">
        <v>28</v>
      </c>
      <c r="M10" s="25" t="str">
        <f t="shared" si="1"/>
        <v>672:00:00</v>
      </c>
      <c r="N10" s="26">
        <f t="shared" si="2"/>
        <v>1</v>
      </c>
    </row>
    <row r="11" spans="1:15" ht="15.75" x14ac:dyDescent="0.25">
      <c r="A11" s="24" t="s">
        <v>15</v>
      </c>
      <c r="B11" s="39" t="s">
        <v>112</v>
      </c>
      <c r="C11" s="17">
        <v>0</v>
      </c>
      <c r="D11" s="16">
        <f t="shared" si="3"/>
        <v>0</v>
      </c>
      <c r="E11" s="17">
        <v>0</v>
      </c>
      <c r="F11" s="16">
        <f t="shared" si="4"/>
        <v>0</v>
      </c>
      <c r="G11" s="81">
        <v>0</v>
      </c>
      <c r="H11" s="16">
        <f t="shared" si="0"/>
        <v>0</v>
      </c>
      <c r="I11" s="17">
        <v>0</v>
      </c>
      <c r="J11" s="16">
        <f t="shared" si="5"/>
        <v>0</v>
      </c>
      <c r="K11" s="25">
        <f t="shared" si="6"/>
        <v>0</v>
      </c>
      <c r="L11" s="25">
        <v>28</v>
      </c>
      <c r="M11" s="25" t="str">
        <f t="shared" si="1"/>
        <v>672:00:00</v>
      </c>
      <c r="N11" s="26">
        <f t="shared" si="2"/>
        <v>1</v>
      </c>
    </row>
    <row r="12" spans="1:15" ht="15.75" x14ac:dyDescent="0.25">
      <c r="A12" s="24" t="s">
        <v>17</v>
      </c>
      <c r="B12" s="39" t="s">
        <v>113</v>
      </c>
      <c r="C12" s="17">
        <v>0</v>
      </c>
      <c r="D12" s="16">
        <f t="shared" si="3"/>
        <v>0</v>
      </c>
      <c r="E12" s="17">
        <v>0</v>
      </c>
      <c r="F12" s="16">
        <f t="shared" si="4"/>
        <v>0</v>
      </c>
      <c r="G12" s="81">
        <v>0</v>
      </c>
      <c r="H12" s="16">
        <f t="shared" si="0"/>
        <v>0</v>
      </c>
      <c r="I12" s="17">
        <v>0</v>
      </c>
      <c r="J12" s="16">
        <f t="shared" si="5"/>
        <v>0</v>
      </c>
      <c r="K12" s="25">
        <f t="shared" si="6"/>
        <v>0</v>
      </c>
      <c r="L12" s="25">
        <v>28</v>
      </c>
      <c r="M12" s="25" t="str">
        <f t="shared" si="1"/>
        <v>672:00:00</v>
      </c>
      <c r="N12" s="26">
        <f t="shared" si="2"/>
        <v>1</v>
      </c>
    </row>
    <row r="13" spans="1:15" ht="15.75" x14ac:dyDescent="0.25">
      <c r="A13" s="24" t="s">
        <v>50</v>
      </c>
      <c r="B13" s="39" t="s">
        <v>77</v>
      </c>
      <c r="C13" s="17">
        <v>0</v>
      </c>
      <c r="D13" s="16">
        <f t="shared" si="3"/>
        <v>0</v>
      </c>
      <c r="E13" s="17">
        <v>0</v>
      </c>
      <c r="F13" s="16">
        <f t="shared" si="4"/>
        <v>0</v>
      </c>
      <c r="G13" s="81">
        <v>0</v>
      </c>
      <c r="H13" s="16">
        <f t="shared" si="0"/>
        <v>0</v>
      </c>
      <c r="I13" s="17">
        <v>0</v>
      </c>
      <c r="J13" s="16">
        <f t="shared" si="5"/>
        <v>0</v>
      </c>
      <c r="K13" s="25">
        <f t="shared" si="6"/>
        <v>0</v>
      </c>
      <c r="L13" s="25">
        <v>28</v>
      </c>
      <c r="M13" s="25" t="str">
        <f t="shared" si="1"/>
        <v>672:00:00</v>
      </c>
      <c r="N13" s="26">
        <f t="shared" si="2"/>
        <v>1</v>
      </c>
    </row>
    <row r="14" spans="1:15" ht="15.75" x14ac:dyDescent="0.25">
      <c r="A14" s="24" t="s">
        <v>51</v>
      </c>
      <c r="B14" s="39" t="s">
        <v>78</v>
      </c>
      <c r="C14" s="17">
        <v>0</v>
      </c>
      <c r="D14" s="16">
        <f t="shared" si="3"/>
        <v>0</v>
      </c>
      <c r="E14" s="17">
        <v>0</v>
      </c>
      <c r="F14" s="16">
        <f t="shared" si="4"/>
        <v>0</v>
      </c>
      <c r="G14" s="81">
        <v>0</v>
      </c>
      <c r="H14" s="16">
        <f t="shared" si="0"/>
        <v>0</v>
      </c>
      <c r="I14" s="17">
        <v>0</v>
      </c>
      <c r="J14" s="16">
        <f t="shared" si="5"/>
        <v>0</v>
      </c>
      <c r="K14" s="25">
        <f t="shared" si="6"/>
        <v>0</v>
      </c>
      <c r="L14" s="25">
        <v>28</v>
      </c>
      <c r="M14" s="25" t="str">
        <f t="shared" si="1"/>
        <v>672:00:00</v>
      </c>
      <c r="N14" s="26">
        <f t="shared" si="2"/>
        <v>1</v>
      </c>
    </row>
    <row r="15" spans="1:15" ht="15.75" x14ac:dyDescent="0.25">
      <c r="A15" s="24" t="s">
        <v>21</v>
      </c>
      <c r="B15" s="39" t="s">
        <v>79</v>
      </c>
      <c r="C15" s="47">
        <v>0.21041666666666667</v>
      </c>
      <c r="D15" s="16">
        <f t="shared" si="3"/>
        <v>7.5148809523809526E-3</v>
      </c>
      <c r="E15" s="47">
        <v>8.1250000000000003E-2</v>
      </c>
      <c r="F15" s="16">
        <f t="shared" si="4"/>
        <v>2.9017857142857144E-3</v>
      </c>
      <c r="G15" s="81">
        <v>0.70625000000000004</v>
      </c>
      <c r="H15" s="16">
        <f t="shared" si="0"/>
        <v>2.5223214285714286E-2</v>
      </c>
      <c r="I15" s="47">
        <v>3.472222222222222E-3</v>
      </c>
      <c r="J15" s="16">
        <f t="shared" si="5"/>
        <v>1.240079365079365E-4</v>
      </c>
      <c r="K15" s="25">
        <f t="shared" si="6"/>
        <v>1.0013888888888891</v>
      </c>
      <c r="L15" s="25">
        <v>28</v>
      </c>
      <c r="M15" s="25" t="str">
        <f t="shared" si="1"/>
        <v>647:58:00</v>
      </c>
      <c r="N15" s="26">
        <f t="shared" si="2"/>
        <v>0.96423611111111118</v>
      </c>
    </row>
    <row r="16" spans="1:15" ht="15.75" x14ac:dyDescent="0.25">
      <c r="A16" s="24" t="s">
        <v>23</v>
      </c>
      <c r="B16" s="39" t="s">
        <v>80</v>
      </c>
      <c r="C16" s="47">
        <v>1.0513888888888887</v>
      </c>
      <c r="D16" s="16">
        <f t="shared" si="3"/>
        <v>3.7549603174603166E-2</v>
      </c>
      <c r="E16" s="47">
        <v>4.1666666666666664E-2</v>
      </c>
      <c r="F16" s="16">
        <f t="shared" si="4"/>
        <v>1.488095238095238E-3</v>
      </c>
      <c r="G16" s="81">
        <v>0.6791666666666667</v>
      </c>
      <c r="H16" s="16">
        <f t="shared" si="0"/>
        <v>2.4255952380952382E-2</v>
      </c>
      <c r="I16" s="47">
        <v>0.125</v>
      </c>
      <c r="J16" s="16">
        <f t="shared" si="5"/>
        <v>4.464285714285714E-3</v>
      </c>
      <c r="K16" s="25">
        <f t="shared" si="6"/>
        <v>1.8972222222222221</v>
      </c>
      <c r="L16" s="25">
        <v>28</v>
      </c>
      <c r="M16" s="25" t="str">
        <f t="shared" si="1"/>
        <v>626:28:00</v>
      </c>
      <c r="N16" s="26">
        <f t="shared" si="2"/>
        <v>0.93224206349206351</v>
      </c>
    </row>
    <row r="17" spans="1:14" ht="15.75" x14ac:dyDescent="0.25">
      <c r="A17" s="24" t="s">
        <v>25</v>
      </c>
      <c r="B17" s="39" t="s">
        <v>81</v>
      </c>
      <c r="C17" s="47">
        <v>0.14583333333333334</v>
      </c>
      <c r="D17" s="16">
        <f t="shared" si="3"/>
        <v>5.2083333333333339E-3</v>
      </c>
      <c r="E17" s="17">
        <v>0</v>
      </c>
      <c r="F17" s="16">
        <f t="shared" si="4"/>
        <v>0</v>
      </c>
      <c r="G17" s="81">
        <v>0.13680555555555554</v>
      </c>
      <c r="H17" s="16">
        <f t="shared" si="0"/>
        <v>4.8859126984126975E-3</v>
      </c>
      <c r="I17" s="47">
        <v>0.58333333333333326</v>
      </c>
      <c r="J17" s="16">
        <f t="shared" si="5"/>
        <v>2.0833333333333332E-2</v>
      </c>
      <c r="K17" s="25">
        <f t="shared" si="6"/>
        <v>0.86597222222222214</v>
      </c>
      <c r="L17" s="25">
        <v>28</v>
      </c>
      <c r="M17" s="25" t="str">
        <f t="shared" si="1"/>
        <v>651:13:00</v>
      </c>
      <c r="N17" s="26">
        <f t="shared" si="2"/>
        <v>0.96907242063492061</v>
      </c>
    </row>
    <row r="18" spans="1:14" ht="15.75" x14ac:dyDescent="0.25">
      <c r="A18" s="24" t="s">
        <v>27</v>
      </c>
      <c r="B18" s="39" t="s">
        <v>82</v>
      </c>
      <c r="C18" s="17">
        <v>0</v>
      </c>
      <c r="D18" s="16">
        <f t="shared" si="3"/>
        <v>0</v>
      </c>
      <c r="E18" s="17">
        <v>0</v>
      </c>
      <c r="F18" s="16">
        <f t="shared" si="4"/>
        <v>0</v>
      </c>
      <c r="G18" s="81">
        <v>0</v>
      </c>
      <c r="H18" s="16">
        <f t="shared" si="0"/>
        <v>0</v>
      </c>
      <c r="I18" s="17">
        <v>0</v>
      </c>
      <c r="J18" s="16">
        <f t="shared" si="5"/>
        <v>0</v>
      </c>
      <c r="K18" s="25">
        <f t="shared" si="6"/>
        <v>0</v>
      </c>
      <c r="L18" s="25">
        <v>28</v>
      </c>
      <c r="M18" s="25" t="str">
        <f t="shared" si="1"/>
        <v>672:00:00</v>
      </c>
      <c r="N18" s="26">
        <f t="shared" si="2"/>
        <v>1</v>
      </c>
    </row>
    <row r="19" spans="1:14" ht="15.75" x14ac:dyDescent="0.25">
      <c r="A19" s="24" t="s">
        <v>30</v>
      </c>
      <c r="B19" s="39" t="s">
        <v>114</v>
      </c>
      <c r="C19" s="17">
        <v>0</v>
      </c>
      <c r="D19" s="16">
        <f t="shared" si="3"/>
        <v>0</v>
      </c>
      <c r="E19" s="17">
        <v>0</v>
      </c>
      <c r="F19" s="16">
        <f t="shared" si="4"/>
        <v>0</v>
      </c>
      <c r="G19" s="81">
        <v>0.35972222222222222</v>
      </c>
      <c r="H19" s="16">
        <f t="shared" si="0"/>
        <v>1.2847222222222222E-2</v>
      </c>
      <c r="I19" s="17">
        <v>0</v>
      </c>
      <c r="J19" s="16">
        <f t="shared" si="5"/>
        <v>0</v>
      </c>
      <c r="K19" s="25">
        <f t="shared" si="6"/>
        <v>0.35972222222222222</v>
      </c>
      <c r="L19" s="25">
        <v>28</v>
      </c>
      <c r="M19" s="25" t="str">
        <f t="shared" si="1"/>
        <v>663:22:00</v>
      </c>
      <c r="N19" s="26">
        <f t="shared" si="2"/>
        <v>0.98715277777777788</v>
      </c>
    </row>
    <row r="20" spans="1:14" ht="15.75" x14ac:dyDescent="0.25">
      <c r="A20" s="24" t="s">
        <v>32</v>
      </c>
      <c r="B20" s="39" t="s">
        <v>91</v>
      </c>
      <c r="C20" s="17">
        <v>0</v>
      </c>
      <c r="D20" s="16">
        <f t="shared" si="3"/>
        <v>0</v>
      </c>
      <c r="E20" s="17">
        <v>0</v>
      </c>
      <c r="F20" s="16">
        <f t="shared" si="4"/>
        <v>0</v>
      </c>
      <c r="G20" s="81">
        <v>0</v>
      </c>
      <c r="H20" s="16">
        <f t="shared" si="0"/>
        <v>0</v>
      </c>
      <c r="I20" s="17">
        <v>0</v>
      </c>
      <c r="J20" s="16">
        <f t="shared" si="5"/>
        <v>0</v>
      </c>
      <c r="K20" s="25">
        <f t="shared" si="6"/>
        <v>0</v>
      </c>
      <c r="L20" s="25">
        <v>28</v>
      </c>
      <c r="M20" s="25" t="str">
        <f t="shared" si="1"/>
        <v>672:00:00</v>
      </c>
      <c r="N20" s="26">
        <f t="shared" si="2"/>
        <v>1</v>
      </c>
    </row>
    <row r="21" spans="1:14" ht="15.75" x14ac:dyDescent="0.25">
      <c r="A21" s="24" t="s">
        <v>34</v>
      </c>
      <c r="B21" s="39" t="s">
        <v>85</v>
      </c>
      <c r="C21" s="47">
        <v>0.1875</v>
      </c>
      <c r="D21" s="16">
        <f t="shared" si="3"/>
        <v>6.6964285714285711E-3</v>
      </c>
      <c r="E21" s="17">
        <v>0</v>
      </c>
      <c r="F21" s="16">
        <f t="shared" si="4"/>
        <v>0</v>
      </c>
      <c r="G21" s="81">
        <v>6.25E-2</v>
      </c>
      <c r="H21" s="16">
        <f t="shared" si="0"/>
        <v>2.232142857142857E-3</v>
      </c>
      <c r="I21" s="17">
        <v>0</v>
      </c>
      <c r="J21" s="16">
        <f t="shared" si="5"/>
        <v>0</v>
      </c>
      <c r="K21" s="25">
        <f t="shared" si="6"/>
        <v>0.25</v>
      </c>
      <c r="L21" s="25">
        <v>28</v>
      </c>
      <c r="M21" s="25" t="str">
        <f t="shared" si="1"/>
        <v>666:00:00</v>
      </c>
      <c r="N21" s="26">
        <f t="shared" si="2"/>
        <v>0.9910714285714286</v>
      </c>
    </row>
    <row r="22" spans="1:14" ht="15.75" x14ac:dyDescent="0.25">
      <c r="A22" s="24" t="s">
        <v>36</v>
      </c>
      <c r="B22" s="39" t="s">
        <v>86</v>
      </c>
      <c r="C22" s="17">
        <v>0</v>
      </c>
      <c r="D22" s="16">
        <f t="shared" si="3"/>
        <v>0</v>
      </c>
      <c r="E22" s="17">
        <v>0</v>
      </c>
      <c r="F22" s="16">
        <f t="shared" si="4"/>
        <v>0</v>
      </c>
      <c r="G22" s="81">
        <v>0</v>
      </c>
      <c r="H22" s="16">
        <f t="shared" si="0"/>
        <v>0</v>
      </c>
      <c r="I22" s="17">
        <v>0</v>
      </c>
      <c r="J22" s="16">
        <f t="shared" si="5"/>
        <v>0</v>
      </c>
      <c r="K22" s="25">
        <f t="shared" si="6"/>
        <v>0</v>
      </c>
      <c r="L22" s="25">
        <v>28</v>
      </c>
      <c r="M22" s="25" t="str">
        <f t="shared" si="1"/>
        <v>672:00:00</v>
      </c>
      <c r="N22" s="26">
        <f t="shared" si="2"/>
        <v>1</v>
      </c>
    </row>
    <row r="23" spans="1:14" ht="15.75" x14ac:dyDescent="0.25">
      <c r="A23" s="24" t="s">
        <v>38</v>
      </c>
      <c r="B23" s="39" t="s">
        <v>87</v>
      </c>
      <c r="C23" s="17">
        <v>0</v>
      </c>
      <c r="D23" s="16">
        <f t="shared" si="3"/>
        <v>0</v>
      </c>
      <c r="E23" s="17">
        <v>0</v>
      </c>
      <c r="F23" s="16">
        <f t="shared" si="4"/>
        <v>0</v>
      </c>
      <c r="G23" s="81">
        <v>0</v>
      </c>
      <c r="H23" s="16">
        <f t="shared" si="0"/>
        <v>0</v>
      </c>
      <c r="I23" s="17">
        <v>0</v>
      </c>
      <c r="J23" s="16">
        <f t="shared" si="5"/>
        <v>0</v>
      </c>
      <c r="K23" s="25">
        <f t="shared" si="6"/>
        <v>0</v>
      </c>
      <c r="L23" s="25">
        <v>28</v>
      </c>
      <c r="M23" s="25" t="str">
        <f t="shared" si="1"/>
        <v>672:00:00</v>
      </c>
      <c r="N23" s="26">
        <f t="shared" si="2"/>
        <v>1</v>
      </c>
    </row>
    <row r="24" spans="1:14" ht="16.5" customHeight="1" x14ac:dyDescent="0.25">
      <c r="A24" s="24" t="s">
        <v>40</v>
      </c>
      <c r="B24" s="39" t="s">
        <v>88</v>
      </c>
      <c r="C24" s="17">
        <v>0</v>
      </c>
      <c r="D24" s="16">
        <f t="shared" si="3"/>
        <v>0</v>
      </c>
      <c r="E24" s="17">
        <v>0</v>
      </c>
      <c r="F24" s="16">
        <f t="shared" si="4"/>
        <v>0</v>
      </c>
      <c r="G24" s="82">
        <v>0</v>
      </c>
      <c r="H24" s="16">
        <f t="shared" si="0"/>
        <v>0</v>
      </c>
      <c r="I24" s="17">
        <v>0</v>
      </c>
      <c r="J24" s="16">
        <f t="shared" si="5"/>
        <v>0</v>
      </c>
      <c r="K24" s="25">
        <f t="shared" si="6"/>
        <v>0</v>
      </c>
      <c r="L24" s="25">
        <v>28</v>
      </c>
      <c r="M24" s="25" t="str">
        <f t="shared" si="1"/>
        <v>672:00:00</v>
      </c>
      <c r="N24" s="26">
        <f t="shared" si="2"/>
        <v>1</v>
      </c>
    </row>
    <row r="25" spans="1:14" ht="16.5" customHeight="1" x14ac:dyDescent="0.25">
      <c r="A25" s="24" t="s">
        <v>42</v>
      </c>
      <c r="B25" s="27"/>
      <c r="C25" s="80">
        <f>SUM(C3:C24)</f>
        <v>2.6729166666666666</v>
      </c>
      <c r="D25" s="83">
        <f>SUM(C25/L25)</f>
        <v>4.3391504329004325E-3</v>
      </c>
      <c r="E25" s="80">
        <f>SUM(E3:E24)</f>
        <v>0.12291666666666667</v>
      </c>
      <c r="F25" s="83">
        <f>SUM(E25/L25)</f>
        <v>1.9954004329004329E-4</v>
      </c>
      <c r="G25" s="80">
        <f>SUM(G3:G24)</f>
        <v>4.5236111111111121</v>
      </c>
      <c r="H25" s="83">
        <f t="shared" si="0"/>
        <v>7.3435245310245331E-3</v>
      </c>
      <c r="I25" s="80">
        <f>SUM(I3:I24)</f>
        <v>1.5173611111111109</v>
      </c>
      <c r="J25" s="83">
        <f>SUM(I25/L25)</f>
        <v>2.4632485569985566E-3</v>
      </c>
      <c r="K25" s="25">
        <f t="shared" si="6"/>
        <v>8.8368055555555571</v>
      </c>
      <c r="L25" s="25">
        <f>SUM(L3:L24)</f>
        <v>616</v>
      </c>
      <c r="M25" s="25">
        <f xml:space="preserve"> SUM(L25-K25)</f>
        <v>607.16319444444446</v>
      </c>
      <c r="N25" s="33">
        <f t="shared" si="2"/>
        <v>0.98565453643578649</v>
      </c>
    </row>
    <row r="26" spans="1:14" x14ac:dyDescent="0.2">
      <c r="M26" s="3"/>
      <c r="N26" s="3"/>
    </row>
    <row r="27" spans="1:14" x14ac:dyDescent="0.2">
      <c r="L27" s="36"/>
    </row>
    <row r="28" spans="1:14" x14ac:dyDescent="0.2">
      <c r="L28" s="37" t="s">
        <v>89</v>
      </c>
    </row>
    <row r="30" spans="1:14" x14ac:dyDescent="0.2">
      <c r="C30" s="38" t="s">
        <v>92</v>
      </c>
    </row>
    <row r="31" spans="1:14" ht="15.75" x14ac:dyDescent="0.25">
      <c r="A31" s="24" t="s">
        <v>27</v>
      </c>
      <c r="B31" s="39" t="s">
        <v>90</v>
      </c>
      <c r="C31" s="79">
        <v>7.7513888888888909</v>
      </c>
      <c r="D31" s="16">
        <f>SUM(C31/L31)</f>
        <v>0.27683531746031753</v>
      </c>
      <c r="E31" s="18">
        <v>0</v>
      </c>
      <c r="F31" s="16">
        <f>SUM(E31/L31)</f>
        <v>0</v>
      </c>
      <c r="G31" s="18">
        <v>0</v>
      </c>
      <c r="H31" s="16">
        <f>SUM(G31/L31)</f>
        <v>0</v>
      </c>
      <c r="I31" s="18">
        <v>0</v>
      </c>
      <c r="J31" s="16">
        <f>SUM(I31/L31)</f>
        <v>0</v>
      </c>
      <c r="K31" s="25">
        <f>SUM(C31+E31+G31+I31)</f>
        <v>7.7513888888888909</v>
      </c>
      <c r="L31" s="25">
        <v>28</v>
      </c>
      <c r="M31" s="25">
        <f>L31-K31</f>
        <v>20.24861111111111</v>
      </c>
      <c r="N31" s="26">
        <f>SUM(M31/L31)</f>
        <v>0.72316468253968247</v>
      </c>
    </row>
    <row r="34" spans="13:13" ht="13.5" thickBot="1" x14ac:dyDescent="0.25"/>
    <row r="35" spans="13:13" ht="13.5" thickBot="1" x14ac:dyDescent="0.25">
      <c r="M35" s="8"/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31" sqref="V31"/>
    </sheetView>
  </sheetViews>
  <sheetFormatPr defaultRowHeight="12.75" x14ac:dyDescent="0.2"/>
  <cols>
    <col min="1" max="1" width="21.7109375" customWidth="1"/>
    <col min="2" max="2" width="8.42578125" customWidth="1"/>
    <col min="3" max="3" width="11.42578125" customWidth="1"/>
    <col min="4" max="6" width="10.7109375" customWidth="1"/>
    <col min="7" max="7" width="11.28515625" customWidth="1"/>
    <col min="8" max="10" width="10.7109375" customWidth="1"/>
    <col min="11" max="11" width="17.7109375" customWidth="1"/>
    <col min="12" max="12" width="14.42578125" customWidth="1"/>
    <col min="13" max="13" width="17.7109375" customWidth="1"/>
    <col min="14" max="14" width="10.7109375" customWidth="1"/>
  </cols>
  <sheetData>
    <row r="1" spans="1:14" ht="50.1" customHeight="1" x14ac:dyDescent="0.25">
      <c r="A1" s="92" t="s">
        <v>103</v>
      </c>
      <c r="B1" s="93"/>
      <c r="C1" s="91" t="s">
        <v>46</v>
      </c>
      <c r="D1" s="91"/>
      <c r="E1" s="91" t="s">
        <v>45</v>
      </c>
      <c r="F1" s="91"/>
      <c r="G1" s="91" t="s">
        <v>44</v>
      </c>
      <c r="H1" s="91"/>
      <c r="I1" s="91" t="s">
        <v>43</v>
      </c>
      <c r="J1" s="91"/>
      <c r="K1" s="91" t="s">
        <v>52</v>
      </c>
      <c r="L1" s="19"/>
      <c r="M1" s="19" t="s">
        <v>53</v>
      </c>
      <c r="N1" s="20"/>
    </row>
    <row r="2" spans="1:14" ht="16.5" customHeight="1" x14ac:dyDescent="0.2">
      <c r="A2" s="93"/>
      <c r="B2" s="93"/>
      <c r="C2" s="34" t="s">
        <v>47</v>
      </c>
      <c r="D2" s="34" t="s">
        <v>48</v>
      </c>
      <c r="E2" s="34" t="s">
        <v>47</v>
      </c>
      <c r="F2" s="34" t="s">
        <v>48</v>
      </c>
      <c r="G2" s="34" t="s">
        <v>47</v>
      </c>
      <c r="H2" s="34" t="s">
        <v>48</v>
      </c>
      <c r="I2" s="34" t="s">
        <v>47</v>
      </c>
      <c r="J2" s="34" t="s">
        <v>48</v>
      </c>
      <c r="K2" s="91"/>
      <c r="L2" s="22"/>
      <c r="M2" s="19"/>
      <c r="N2" s="23"/>
    </row>
    <row r="3" spans="1:14" ht="16.5" customHeight="1" x14ac:dyDescent="0.25">
      <c r="A3" s="24" t="s">
        <v>0</v>
      </c>
      <c r="B3" s="39" t="s">
        <v>67</v>
      </c>
      <c r="C3" s="47">
        <v>1.2486111111111111</v>
      </c>
      <c r="D3" s="16">
        <f>SUM(C3/L3)</f>
        <v>4.027777777777778E-2</v>
      </c>
      <c r="E3" s="17">
        <v>0</v>
      </c>
      <c r="F3" s="16">
        <f>SUM(E3/L3)</f>
        <v>0</v>
      </c>
      <c r="G3" s="47">
        <v>2.1756944444444435</v>
      </c>
      <c r="H3" s="16">
        <f t="shared" ref="H3:H25" si="0">SUM(G3/L3)</f>
        <v>7.0183691756272371E-2</v>
      </c>
      <c r="I3" s="47">
        <v>6.5972222222222224E-2</v>
      </c>
      <c r="J3" s="16">
        <f>SUM(I3/L3)</f>
        <v>2.128136200716846E-3</v>
      </c>
      <c r="K3" s="50">
        <f>SUM(C3+E3+G3+I3)</f>
        <v>3.4902777777777771</v>
      </c>
      <c r="L3" s="25">
        <v>31</v>
      </c>
      <c r="M3" s="25" t="str">
        <f t="shared" ref="M3:M24" si="1" xml:space="preserve"> TEXT(L3-K3, "[H]:MM:SS")</f>
        <v>660:14:00</v>
      </c>
      <c r="N3" s="26">
        <f t="shared" ref="N3:N25" si="2">SUM(M3/L3)</f>
        <v>0.88741039426523305</v>
      </c>
    </row>
    <row r="4" spans="1:14" ht="15.75" x14ac:dyDescent="0.25">
      <c r="A4" s="24" t="s">
        <v>2</v>
      </c>
      <c r="B4" s="39" t="s">
        <v>109</v>
      </c>
      <c r="C4" s="17">
        <v>0</v>
      </c>
      <c r="D4" s="16">
        <f t="shared" ref="D4:D24" si="3">SUM(C4/L4)</f>
        <v>0</v>
      </c>
      <c r="E4" s="17">
        <v>0</v>
      </c>
      <c r="F4" s="16">
        <f t="shared" ref="F4:F24" si="4">SUM(E4/L4)</f>
        <v>0</v>
      </c>
      <c r="G4" s="47">
        <v>0.17083333333333334</v>
      </c>
      <c r="H4" s="16">
        <f t="shared" si="0"/>
        <v>5.5107526881720435E-3</v>
      </c>
      <c r="I4" s="17">
        <v>0</v>
      </c>
      <c r="J4" s="16">
        <f t="shared" ref="J4:J24" si="5">SUM(I4/L4)</f>
        <v>0</v>
      </c>
      <c r="K4" s="50">
        <f t="shared" ref="K4:K25" si="6">SUM(C4+E4+G4+I4)</f>
        <v>0.17083333333333334</v>
      </c>
      <c r="L4" s="25">
        <v>31</v>
      </c>
      <c r="M4" s="25" t="str">
        <f t="shared" si="1"/>
        <v>739:54:00</v>
      </c>
      <c r="N4" s="26">
        <f t="shared" si="2"/>
        <v>0.99448924731182797</v>
      </c>
    </row>
    <row r="5" spans="1:14" ht="15.75" x14ac:dyDescent="0.25">
      <c r="A5" s="24" t="s">
        <v>49</v>
      </c>
      <c r="B5" s="39" t="s">
        <v>69</v>
      </c>
      <c r="C5" s="17">
        <v>0</v>
      </c>
      <c r="D5" s="16">
        <f t="shared" si="3"/>
        <v>0</v>
      </c>
      <c r="E5" s="17">
        <v>0</v>
      </c>
      <c r="F5" s="16">
        <f t="shared" si="4"/>
        <v>0</v>
      </c>
      <c r="G5" s="18">
        <v>0</v>
      </c>
      <c r="H5" s="16">
        <f t="shared" si="0"/>
        <v>0</v>
      </c>
      <c r="I5" s="17">
        <v>0</v>
      </c>
      <c r="J5" s="16">
        <f t="shared" si="5"/>
        <v>0</v>
      </c>
      <c r="K5" s="50">
        <f t="shared" si="6"/>
        <v>0</v>
      </c>
      <c r="L5" s="25">
        <v>31</v>
      </c>
      <c r="M5" s="25" t="str">
        <f t="shared" si="1"/>
        <v>744:00:00</v>
      </c>
      <c r="N5" s="26">
        <f t="shared" si="2"/>
        <v>1</v>
      </c>
    </row>
    <row r="6" spans="1:14" ht="15.75" x14ac:dyDescent="0.25">
      <c r="A6" s="24" t="s">
        <v>5</v>
      </c>
      <c r="B6" s="39" t="s">
        <v>110</v>
      </c>
      <c r="C6" s="17">
        <v>0</v>
      </c>
      <c r="D6" s="16">
        <f t="shared" si="3"/>
        <v>0</v>
      </c>
      <c r="E6" s="17">
        <v>0</v>
      </c>
      <c r="F6" s="16">
        <f t="shared" si="4"/>
        <v>0</v>
      </c>
      <c r="G6" s="47">
        <v>0.16666666666666666</v>
      </c>
      <c r="H6" s="16">
        <f t="shared" si="0"/>
        <v>5.3763440860215049E-3</v>
      </c>
      <c r="I6" s="47">
        <v>0.18611111111111112</v>
      </c>
      <c r="J6" s="16">
        <f t="shared" si="5"/>
        <v>6.0035842293906811E-3</v>
      </c>
      <c r="K6" s="50">
        <f t="shared" si="6"/>
        <v>0.35277777777777775</v>
      </c>
      <c r="L6" s="25">
        <v>31</v>
      </c>
      <c r="M6" s="25" t="str">
        <f t="shared" si="1"/>
        <v>735:32:00</v>
      </c>
      <c r="N6" s="26">
        <f t="shared" si="2"/>
        <v>0.98862007168458776</v>
      </c>
    </row>
    <row r="7" spans="1:14" ht="15.75" x14ac:dyDescent="0.25">
      <c r="A7" s="24" t="s">
        <v>7</v>
      </c>
      <c r="B7" s="39" t="s">
        <v>111</v>
      </c>
      <c r="C7" s="17">
        <v>0</v>
      </c>
      <c r="D7" s="16">
        <f t="shared" si="3"/>
        <v>0</v>
      </c>
      <c r="E7" s="47">
        <v>0.16666666666666666</v>
      </c>
      <c r="F7" s="16">
        <f t="shared" si="4"/>
        <v>5.3763440860215049E-3</v>
      </c>
      <c r="G7" s="18">
        <v>0</v>
      </c>
      <c r="H7" s="16">
        <f t="shared" si="0"/>
        <v>0</v>
      </c>
      <c r="I7" s="17">
        <v>0</v>
      </c>
      <c r="J7" s="16">
        <f t="shared" si="5"/>
        <v>0</v>
      </c>
      <c r="K7" s="50">
        <f t="shared" si="6"/>
        <v>0.16666666666666666</v>
      </c>
      <c r="L7" s="25">
        <v>31</v>
      </c>
      <c r="M7" s="25" t="str">
        <f t="shared" si="1"/>
        <v>740:00:00</v>
      </c>
      <c r="N7" s="26">
        <f t="shared" si="2"/>
        <v>0.9946236559139785</v>
      </c>
    </row>
    <row r="8" spans="1:14" ht="15.75" x14ac:dyDescent="0.25">
      <c r="A8" s="24" t="s">
        <v>9</v>
      </c>
      <c r="B8" s="39" t="s">
        <v>72</v>
      </c>
      <c r="C8" s="47">
        <v>0.24444444444444446</v>
      </c>
      <c r="D8" s="16">
        <f t="shared" si="3"/>
        <v>7.8853046594982087E-3</v>
      </c>
      <c r="E8" s="47">
        <v>9.375E-2</v>
      </c>
      <c r="F8" s="16">
        <f t="shared" si="4"/>
        <v>3.0241935483870967E-3</v>
      </c>
      <c r="G8" s="47">
        <v>0.56388888888888899</v>
      </c>
      <c r="H8" s="16">
        <f t="shared" si="0"/>
        <v>1.8189964157706098E-2</v>
      </c>
      <c r="I8" s="17">
        <v>0</v>
      </c>
      <c r="J8" s="16">
        <f t="shared" si="5"/>
        <v>0</v>
      </c>
      <c r="K8" s="50">
        <f t="shared" si="6"/>
        <v>0.90208333333333346</v>
      </c>
      <c r="L8" s="25">
        <v>31</v>
      </c>
      <c r="M8" s="25" t="str">
        <f t="shared" si="1"/>
        <v>722:21:00</v>
      </c>
      <c r="N8" s="26">
        <f t="shared" si="2"/>
        <v>0.97090053763440864</v>
      </c>
    </row>
    <row r="9" spans="1:14" ht="15.75" x14ac:dyDescent="0.25">
      <c r="A9" s="24" t="s">
        <v>11</v>
      </c>
      <c r="B9" s="39" t="s">
        <v>73</v>
      </c>
      <c r="C9" s="47">
        <v>0.17222222222222225</v>
      </c>
      <c r="D9" s="16">
        <f t="shared" si="3"/>
        <v>5.5555555555555566E-3</v>
      </c>
      <c r="E9" s="47">
        <v>3.125E-2</v>
      </c>
      <c r="F9" s="16">
        <f t="shared" si="4"/>
        <v>1.0080645161290322E-3</v>
      </c>
      <c r="G9" s="47">
        <v>0.55277777777777759</v>
      </c>
      <c r="H9" s="16">
        <f t="shared" si="0"/>
        <v>1.7831541218637986E-2</v>
      </c>
      <c r="I9" s="17">
        <v>0</v>
      </c>
      <c r="J9" s="16">
        <f t="shared" si="5"/>
        <v>0</v>
      </c>
      <c r="K9" s="50">
        <f t="shared" si="6"/>
        <v>0.75624999999999987</v>
      </c>
      <c r="L9" s="25">
        <v>31</v>
      </c>
      <c r="M9" s="25" t="str">
        <f t="shared" si="1"/>
        <v>725:51:00</v>
      </c>
      <c r="N9" s="26">
        <f t="shared" si="2"/>
        <v>0.97560483870967751</v>
      </c>
    </row>
    <row r="10" spans="1:14" ht="15.75" x14ac:dyDescent="0.25">
      <c r="A10" s="24" t="s">
        <v>13</v>
      </c>
      <c r="B10" s="39" t="s">
        <v>74</v>
      </c>
      <c r="C10" s="17">
        <v>0</v>
      </c>
      <c r="D10" s="16">
        <f t="shared" si="3"/>
        <v>0</v>
      </c>
      <c r="E10" s="17">
        <v>0</v>
      </c>
      <c r="F10" s="16">
        <f t="shared" si="4"/>
        <v>0</v>
      </c>
      <c r="G10" s="18">
        <v>0</v>
      </c>
      <c r="H10" s="16">
        <f t="shared" si="0"/>
        <v>0</v>
      </c>
      <c r="I10" s="17">
        <v>0</v>
      </c>
      <c r="J10" s="16">
        <f t="shared" si="5"/>
        <v>0</v>
      </c>
      <c r="K10" s="50">
        <f t="shared" si="6"/>
        <v>0</v>
      </c>
      <c r="L10" s="25">
        <v>31</v>
      </c>
      <c r="M10" s="25" t="str">
        <f t="shared" si="1"/>
        <v>744:00:00</v>
      </c>
      <c r="N10" s="26">
        <f t="shared" si="2"/>
        <v>1</v>
      </c>
    </row>
    <row r="11" spans="1:14" ht="15.75" x14ac:dyDescent="0.25">
      <c r="A11" s="24" t="s">
        <v>15</v>
      </c>
      <c r="B11" s="39" t="s">
        <v>112</v>
      </c>
      <c r="C11" s="17">
        <v>0</v>
      </c>
      <c r="D11" s="16">
        <f t="shared" si="3"/>
        <v>0</v>
      </c>
      <c r="E11" s="17">
        <v>0</v>
      </c>
      <c r="F11" s="16">
        <f t="shared" si="4"/>
        <v>0</v>
      </c>
      <c r="G11" s="18">
        <v>0</v>
      </c>
      <c r="H11" s="16">
        <f t="shared" si="0"/>
        <v>0</v>
      </c>
      <c r="I11" s="17">
        <v>0</v>
      </c>
      <c r="J11" s="16">
        <f t="shared" si="5"/>
        <v>0</v>
      </c>
      <c r="K11" s="50">
        <f t="shared" si="6"/>
        <v>0</v>
      </c>
      <c r="L11" s="25">
        <v>31</v>
      </c>
      <c r="M11" s="25" t="str">
        <f t="shared" si="1"/>
        <v>744:00:00</v>
      </c>
      <c r="N11" s="26">
        <f t="shared" si="2"/>
        <v>1</v>
      </c>
    </row>
    <row r="12" spans="1:14" ht="15.75" x14ac:dyDescent="0.25">
      <c r="A12" s="24" t="s">
        <v>17</v>
      </c>
      <c r="B12" s="39" t="s">
        <v>113</v>
      </c>
      <c r="C12" s="17">
        <v>0</v>
      </c>
      <c r="D12" s="16">
        <f t="shared" si="3"/>
        <v>0</v>
      </c>
      <c r="E12" s="17">
        <v>0</v>
      </c>
      <c r="F12" s="16">
        <f t="shared" si="4"/>
        <v>0</v>
      </c>
      <c r="G12" s="18">
        <v>0</v>
      </c>
      <c r="H12" s="16">
        <f t="shared" si="0"/>
        <v>0</v>
      </c>
      <c r="I12" s="17">
        <v>0</v>
      </c>
      <c r="J12" s="16">
        <f t="shared" si="5"/>
        <v>0</v>
      </c>
      <c r="K12" s="50">
        <f t="shared" si="6"/>
        <v>0</v>
      </c>
      <c r="L12" s="25">
        <v>31</v>
      </c>
      <c r="M12" s="25" t="str">
        <f t="shared" si="1"/>
        <v>744:00:00</v>
      </c>
      <c r="N12" s="26">
        <f t="shared" si="2"/>
        <v>1</v>
      </c>
    </row>
    <row r="13" spans="1:14" ht="15.75" x14ac:dyDescent="0.25">
      <c r="A13" s="24" t="s">
        <v>50</v>
      </c>
      <c r="B13" s="39" t="s">
        <v>77</v>
      </c>
      <c r="C13" s="17">
        <v>0</v>
      </c>
      <c r="D13" s="16">
        <f t="shared" si="3"/>
        <v>0</v>
      </c>
      <c r="E13" s="17">
        <v>0</v>
      </c>
      <c r="F13" s="16">
        <f t="shared" si="4"/>
        <v>0</v>
      </c>
      <c r="G13" s="47">
        <v>3.472222222222222E-3</v>
      </c>
      <c r="H13" s="16">
        <f t="shared" si="0"/>
        <v>1.1200716845878136E-4</v>
      </c>
      <c r="I13" s="17">
        <v>0</v>
      </c>
      <c r="J13" s="16">
        <f t="shared" si="5"/>
        <v>0</v>
      </c>
      <c r="K13" s="50">
        <f t="shared" si="6"/>
        <v>3.472222222222222E-3</v>
      </c>
      <c r="L13" s="25">
        <v>31</v>
      </c>
      <c r="M13" s="25" t="str">
        <f t="shared" si="1"/>
        <v>743:55:00</v>
      </c>
      <c r="N13" s="26">
        <f t="shared" si="2"/>
        <v>0.99988799283154117</v>
      </c>
    </row>
    <row r="14" spans="1:14" ht="15.75" x14ac:dyDescent="0.25">
      <c r="A14" s="24" t="s">
        <v>51</v>
      </c>
      <c r="B14" s="39" t="s">
        <v>78</v>
      </c>
      <c r="C14" s="17">
        <v>0</v>
      </c>
      <c r="D14" s="16">
        <f t="shared" si="3"/>
        <v>0</v>
      </c>
      <c r="E14" s="17">
        <v>0</v>
      </c>
      <c r="F14" s="16">
        <f t="shared" si="4"/>
        <v>0</v>
      </c>
      <c r="G14" s="47">
        <v>4.1666666666666664E-2</v>
      </c>
      <c r="H14" s="16">
        <f t="shared" si="0"/>
        <v>1.3440860215053762E-3</v>
      </c>
      <c r="I14" s="17">
        <v>0</v>
      </c>
      <c r="J14" s="16">
        <f t="shared" si="5"/>
        <v>0</v>
      </c>
      <c r="K14" s="50">
        <f t="shared" si="6"/>
        <v>4.1666666666666664E-2</v>
      </c>
      <c r="L14" s="25">
        <v>31</v>
      </c>
      <c r="M14" s="25" t="str">
        <f t="shared" si="1"/>
        <v>743:00:00</v>
      </c>
      <c r="N14" s="26">
        <f t="shared" si="2"/>
        <v>0.99865591397849462</v>
      </c>
    </row>
    <row r="15" spans="1:14" ht="15.75" x14ac:dyDescent="0.25">
      <c r="A15" s="24" t="s">
        <v>21</v>
      </c>
      <c r="B15" s="39" t="s">
        <v>79</v>
      </c>
      <c r="C15" s="47">
        <v>0.40763888888888883</v>
      </c>
      <c r="D15" s="16">
        <f t="shared" si="3"/>
        <v>1.314964157706093E-2</v>
      </c>
      <c r="E15" s="47">
        <v>0.1423611111111111</v>
      </c>
      <c r="F15" s="16">
        <f t="shared" si="4"/>
        <v>4.5922939068100358E-3</v>
      </c>
      <c r="G15" s="47">
        <v>1.5611111111111109</v>
      </c>
      <c r="H15" s="16">
        <f t="shared" si="0"/>
        <v>5.0358422939068094E-2</v>
      </c>
      <c r="I15" s="17">
        <v>0</v>
      </c>
      <c r="J15" s="16">
        <f t="shared" si="5"/>
        <v>0</v>
      </c>
      <c r="K15" s="50">
        <f t="shared" si="6"/>
        <v>2.1111111111111107</v>
      </c>
      <c r="L15" s="25">
        <v>31</v>
      </c>
      <c r="M15" s="25" t="str">
        <f t="shared" si="1"/>
        <v>693:20:00</v>
      </c>
      <c r="N15" s="26">
        <f t="shared" si="2"/>
        <v>0.93189964157706096</v>
      </c>
    </row>
    <row r="16" spans="1:14" ht="15.75" x14ac:dyDescent="0.25">
      <c r="A16" s="24" t="s">
        <v>23</v>
      </c>
      <c r="B16" s="39" t="s">
        <v>80</v>
      </c>
      <c r="C16" s="47">
        <v>1.4951388888888886</v>
      </c>
      <c r="D16" s="16">
        <f t="shared" si="3"/>
        <v>4.8230286738351245E-2</v>
      </c>
      <c r="E16" s="17">
        <v>0</v>
      </c>
      <c r="F16" s="16">
        <f t="shared" si="4"/>
        <v>0</v>
      </c>
      <c r="G16" s="47">
        <v>0.35833333333333328</v>
      </c>
      <c r="H16" s="16">
        <f t="shared" si="0"/>
        <v>1.1559139784946234E-2</v>
      </c>
      <c r="I16" s="17">
        <v>0</v>
      </c>
      <c r="J16" s="16">
        <f t="shared" si="5"/>
        <v>0</v>
      </c>
      <c r="K16" s="50">
        <f t="shared" si="6"/>
        <v>1.853472222222222</v>
      </c>
      <c r="L16" s="25">
        <v>31</v>
      </c>
      <c r="M16" s="25" t="str">
        <f t="shared" si="1"/>
        <v>699:31:00</v>
      </c>
      <c r="N16" s="26">
        <f t="shared" si="2"/>
        <v>0.94021057347670245</v>
      </c>
    </row>
    <row r="17" spans="1:14" ht="15.75" x14ac:dyDescent="0.25">
      <c r="A17" s="24" t="s">
        <v>25</v>
      </c>
      <c r="B17" s="39" t="s">
        <v>81</v>
      </c>
      <c r="C17" s="17">
        <v>0</v>
      </c>
      <c r="D17" s="16">
        <f t="shared" si="3"/>
        <v>0</v>
      </c>
      <c r="E17" s="47">
        <v>3.125E-2</v>
      </c>
      <c r="F17" s="16">
        <f t="shared" si="4"/>
        <v>1.0080645161290322E-3</v>
      </c>
      <c r="G17" s="47">
        <v>0.22916666666666666</v>
      </c>
      <c r="H17" s="16">
        <f t="shared" si="0"/>
        <v>7.3924731182795694E-3</v>
      </c>
      <c r="I17" s="47">
        <v>0.27013888888888887</v>
      </c>
      <c r="J17" s="16">
        <f t="shared" si="5"/>
        <v>8.7141577060931893E-3</v>
      </c>
      <c r="K17" s="50">
        <f t="shared" si="6"/>
        <v>0.53055555555555545</v>
      </c>
      <c r="L17" s="25">
        <v>31</v>
      </c>
      <c r="M17" s="25" t="str">
        <f t="shared" si="1"/>
        <v>731:16:00</v>
      </c>
      <c r="N17" s="26">
        <f t="shared" si="2"/>
        <v>0.98288530465949819</v>
      </c>
    </row>
    <row r="18" spans="1:14" ht="15.75" x14ac:dyDescent="0.25">
      <c r="A18" s="24" t="s">
        <v>27</v>
      </c>
      <c r="B18" s="39" t="s">
        <v>82</v>
      </c>
      <c r="C18" s="17">
        <v>0</v>
      </c>
      <c r="D18" s="16">
        <f t="shared" si="3"/>
        <v>0</v>
      </c>
      <c r="E18" s="17">
        <v>0</v>
      </c>
      <c r="F18" s="16">
        <f t="shared" si="4"/>
        <v>0</v>
      </c>
      <c r="G18" s="18">
        <v>0</v>
      </c>
      <c r="H18" s="16">
        <f t="shared" si="0"/>
        <v>0</v>
      </c>
      <c r="I18" s="17">
        <v>0</v>
      </c>
      <c r="J18" s="16">
        <f t="shared" si="5"/>
        <v>0</v>
      </c>
      <c r="K18" s="50">
        <f t="shared" si="6"/>
        <v>0</v>
      </c>
      <c r="L18" s="25">
        <v>31</v>
      </c>
      <c r="M18" s="25" t="str">
        <f t="shared" si="1"/>
        <v>744:00:00</v>
      </c>
      <c r="N18" s="26">
        <f t="shared" si="2"/>
        <v>1</v>
      </c>
    </row>
    <row r="19" spans="1:14" ht="15.75" x14ac:dyDescent="0.25">
      <c r="A19" s="24" t="s">
        <v>30</v>
      </c>
      <c r="B19" s="39" t="s">
        <v>114</v>
      </c>
      <c r="C19" s="17">
        <v>0</v>
      </c>
      <c r="D19" s="16">
        <f t="shared" si="3"/>
        <v>0</v>
      </c>
      <c r="E19" s="17">
        <v>0</v>
      </c>
      <c r="F19" s="16">
        <f t="shared" si="4"/>
        <v>0</v>
      </c>
      <c r="G19" s="47">
        <v>0.32500000000000001</v>
      </c>
      <c r="H19" s="16">
        <f t="shared" si="0"/>
        <v>1.0483870967741936E-2</v>
      </c>
      <c r="I19" s="17">
        <v>0</v>
      </c>
      <c r="J19" s="16">
        <f t="shared" si="5"/>
        <v>0</v>
      </c>
      <c r="K19" s="50">
        <f t="shared" si="6"/>
        <v>0.32500000000000001</v>
      </c>
      <c r="L19" s="25">
        <v>31</v>
      </c>
      <c r="M19" s="25" t="str">
        <f t="shared" si="1"/>
        <v>736:12:00</v>
      </c>
      <c r="N19" s="26">
        <f t="shared" si="2"/>
        <v>0.98951612903225805</v>
      </c>
    </row>
    <row r="20" spans="1:14" ht="15.75" x14ac:dyDescent="0.25">
      <c r="A20" s="24" t="s">
        <v>32</v>
      </c>
      <c r="B20" s="39" t="s">
        <v>91</v>
      </c>
      <c r="C20" s="17">
        <v>0</v>
      </c>
      <c r="D20" s="16">
        <f t="shared" si="3"/>
        <v>0</v>
      </c>
      <c r="E20" s="17">
        <v>0</v>
      </c>
      <c r="F20" s="16">
        <f t="shared" si="4"/>
        <v>0</v>
      </c>
      <c r="G20" s="18">
        <v>0</v>
      </c>
      <c r="H20" s="16">
        <f t="shared" si="0"/>
        <v>0</v>
      </c>
      <c r="I20" s="17">
        <v>0</v>
      </c>
      <c r="J20" s="16">
        <f t="shared" si="5"/>
        <v>0</v>
      </c>
      <c r="K20" s="50">
        <f t="shared" si="6"/>
        <v>0</v>
      </c>
      <c r="L20" s="25">
        <v>31</v>
      </c>
      <c r="M20" s="25" t="str">
        <f t="shared" si="1"/>
        <v>744:00:00</v>
      </c>
      <c r="N20" s="26">
        <f t="shared" si="2"/>
        <v>1</v>
      </c>
    </row>
    <row r="21" spans="1:14" ht="15.75" x14ac:dyDescent="0.25">
      <c r="A21" s="24" t="s">
        <v>34</v>
      </c>
      <c r="B21" s="39" t="s">
        <v>85</v>
      </c>
      <c r="C21" s="47">
        <v>8.6805555555555552E-2</v>
      </c>
      <c r="D21" s="16">
        <f t="shared" si="3"/>
        <v>2.800179211469534E-3</v>
      </c>
      <c r="E21" s="17">
        <v>0</v>
      </c>
      <c r="F21" s="16">
        <f t="shared" si="4"/>
        <v>0</v>
      </c>
      <c r="G21" s="47">
        <v>0.20972222222222225</v>
      </c>
      <c r="H21" s="16">
        <f t="shared" si="0"/>
        <v>6.765232974910395E-3</v>
      </c>
      <c r="I21" s="47">
        <v>0.27916666666666662</v>
      </c>
      <c r="J21" s="16">
        <f t="shared" si="5"/>
        <v>9.0053763440860208E-3</v>
      </c>
      <c r="K21" s="50">
        <f t="shared" si="6"/>
        <v>0.57569444444444451</v>
      </c>
      <c r="L21" s="25">
        <v>31</v>
      </c>
      <c r="M21" s="25" t="str">
        <f t="shared" si="1"/>
        <v>730:11:00</v>
      </c>
      <c r="N21" s="26">
        <f t="shared" si="2"/>
        <v>0.98142921146953399</v>
      </c>
    </row>
    <row r="22" spans="1:14" ht="15.75" x14ac:dyDescent="0.25">
      <c r="A22" s="24" t="s">
        <v>36</v>
      </c>
      <c r="B22" s="39" t="s">
        <v>86</v>
      </c>
      <c r="C22" s="17">
        <v>0</v>
      </c>
      <c r="D22" s="16">
        <f t="shared" si="3"/>
        <v>0</v>
      </c>
      <c r="E22" s="17">
        <v>0</v>
      </c>
      <c r="F22" s="16">
        <f t="shared" si="4"/>
        <v>0</v>
      </c>
      <c r="G22" s="18">
        <v>0</v>
      </c>
      <c r="H22" s="16">
        <f t="shared" si="0"/>
        <v>0</v>
      </c>
      <c r="I22" s="17">
        <v>0</v>
      </c>
      <c r="J22" s="16">
        <f t="shared" si="5"/>
        <v>0</v>
      </c>
      <c r="K22" s="50">
        <f t="shared" si="6"/>
        <v>0</v>
      </c>
      <c r="L22" s="25">
        <v>31</v>
      </c>
      <c r="M22" s="25" t="str">
        <f t="shared" si="1"/>
        <v>744:00:00</v>
      </c>
      <c r="N22" s="26">
        <f t="shared" si="2"/>
        <v>1</v>
      </c>
    </row>
    <row r="23" spans="1:14" ht="15.75" x14ac:dyDescent="0.25">
      <c r="A23" s="24" t="s">
        <v>38</v>
      </c>
      <c r="B23" s="39" t="s">
        <v>87</v>
      </c>
      <c r="C23" s="17">
        <v>0</v>
      </c>
      <c r="D23" s="16">
        <f t="shared" si="3"/>
        <v>0</v>
      </c>
      <c r="E23" s="17">
        <v>0</v>
      </c>
      <c r="F23" s="16">
        <f t="shared" si="4"/>
        <v>0</v>
      </c>
      <c r="G23" s="18">
        <v>0</v>
      </c>
      <c r="H23" s="16">
        <f t="shared" si="0"/>
        <v>0</v>
      </c>
      <c r="I23" s="17">
        <v>0</v>
      </c>
      <c r="J23" s="16">
        <f t="shared" si="5"/>
        <v>0</v>
      </c>
      <c r="K23" s="50">
        <f t="shared" si="6"/>
        <v>0</v>
      </c>
      <c r="L23" s="25">
        <v>31</v>
      </c>
      <c r="M23" s="25" t="str">
        <f t="shared" si="1"/>
        <v>744:00:00</v>
      </c>
      <c r="N23" s="26">
        <f t="shared" si="2"/>
        <v>1</v>
      </c>
    </row>
    <row r="24" spans="1:14" ht="15.75" x14ac:dyDescent="0.25">
      <c r="A24" s="24" t="s">
        <v>40</v>
      </c>
      <c r="B24" s="39" t="s">
        <v>88</v>
      </c>
      <c r="C24" s="17">
        <v>0</v>
      </c>
      <c r="D24" s="16">
        <f t="shared" si="3"/>
        <v>0</v>
      </c>
      <c r="E24" s="17">
        <v>0</v>
      </c>
      <c r="F24" s="16">
        <f t="shared" si="4"/>
        <v>0</v>
      </c>
      <c r="G24" s="18">
        <v>0</v>
      </c>
      <c r="H24" s="16">
        <f t="shared" si="0"/>
        <v>0</v>
      </c>
      <c r="I24" s="17">
        <v>0</v>
      </c>
      <c r="J24" s="16">
        <f t="shared" si="5"/>
        <v>0</v>
      </c>
      <c r="K24" s="50">
        <f t="shared" si="6"/>
        <v>0</v>
      </c>
      <c r="L24" s="25">
        <v>31</v>
      </c>
      <c r="M24" s="25" t="str">
        <f t="shared" si="1"/>
        <v>744:00:00</v>
      </c>
      <c r="N24" s="26">
        <f t="shared" si="2"/>
        <v>1</v>
      </c>
    </row>
    <row r="25" spans="1:14" ht="15.75" x14ac:dyDescent="0.25">
      <c r="A25" s="24" t="s">
        <v>42</v>
      </c>
      <c r="B25" s="27"/>
      <c r="C25" s="80">
        <f>SUM(C3:C24)</f>
        <v>3.6548611111111104</v>
      </c>
      <c r="D25" s="83">
        <f>SUM(C25/L25)</f>
        <v>5.3590338872596928E-3</v>
      </c>
      <c r="E25" s="80">
        <f>SUM(E3:E24)</f>
        <v>0.46527777777777773</v>
      </c>
      <c r="F25" s="83">
        <f>SUM(E25/L25)</f>
        <v>6.8222548061257736E-4</v>
      </c>
      <c r="G25" s="80">
        <f>SUM(G3:G24)</f>
        <v>6.3583333333333325</v>
      </c>
      <c r="H25" s="83">
        <f t="shared" si="0"/>
        <v>9.3230694037145633E-3</v>
      </c>
      <c r="I25" s="80">
        <f>SUM(I3:I24)</f>
        <v>0.80138888888888871</v>
      </c>
      <c r="J25" s="83">
        <f>SUM(I25/L25)</f>
        <v>1.1750570218312152E-3</v>
      </c>
      <c r="K25" s="25">
        <f t="shared" si="6"/>
        <v>11.27986111111111</v>
      </c>
      <c r="L25" s="25">
        <f>SUM(L3:L24)</f>
        <v>682</v>
      </c>
      <c r="M25" s="25">
        <f xml:space="preserve"> SUM(L25-K25)</f>
        <v>670.72013888888887</v>
      </c>
      <c r="N25" s="33">
        <f t="shared" si="2"/>
        <v>0.98346061420658193</v>
      </c>
    </row>
    <row r="30" spans="1:14" x14ac:dyDescent="0.2">
      <c r="C30" s="38" t="s">
        <v>92</v>
      </c>
    </row>
    <row r="31" spans="1:14" ht="15.75" x14ac:dyDescent="0.25">
      <c r="A31" s="24" t="s">
        <v>27</v>
      </c>
      <c r="B31" s="39" t="s">
        <v>90</v>
      </c>
      <c r="C31" s="79">
        <v>8.1055555555555561</v>
      </c>
      <c r="D31" s="16">
        <f>SUM(C31/L31)</f>
        <v>0.26146953405017925</v>
      </c>
      <c r="E31" s="18">
        <v>0</v>
      </c>
      <c r="F31" s="16">
        <f>SUM(E31/L31)</f>
        <v>0</v>
      </c>
      <c r="G31" s="18">
        <v>0</v>
      </c>
      <c r="H31" s="16">
        <f>SUM(G31/L31)</f>
        <v>0</v>
      </c>
      <c r="I31" s="18">
        <v>0</v>
      </c>
      <c r="J31" s="16">
        <f>SUM(I31/L31)</f>
        <v>0</v>
      </c>
      <c r="K31" s="25">
        <f>SUM(C31+E31+G31+I31)</f>
        <v>8.1055555555555561</v>
      </c>
      <c r="L31" s="25">
        <v>31</v>
      </c>
      <c r="M31" s="25">
        <f>L31-K31</f>
        <v>22.894444444444446</v>
      </c>
      <c r="N31" s="26">
        <f>SUM(M31/L31)</f>
        <v>0.73853046594982086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5" zoomScaleNormal="85" workbookViewId="0">
      <selection activeCell="C19" sqref="C19"/>
    </sheetView>
  </sheetViews>
  <sheetFormatPr defaultRowHeight="15" x14ac:dyDescent="0.2"/>
  <cols>
    <col min="1" max="1" width="27.28515625" style="4" customWidth="1"/>
    <col min="2" max="2" width="9.140625" style="4"/>
    <col min="3" max="12" width="15.7109375" style="4" customWidth="1"/>
    <col min="13" max="13" width="18" style="4" customWidth="1"/>
    <col min="14" max="15" width="15.7109375" style="4" customWidth="1"/>
    <col min="16" max="16" width="18.85546875" style="4" customWidth="1"/>
    <col min="17" max="17" width="18.28515625" style="4" customWidth="1"/>
    <col min="18" max="18" width="13.42578125" style="4" customWidth="1"/>
    <col min="19" max="16384" width="9.140625" style="4"/>
  </cols>
  <sheetData>
    <row r="1" spans="1:18" ht="69" customHeight="1" x14ac:dyDescent="0.2">
      <c r="A1" s="84"/>
      <c r="B1" s="84"/>
      <c r="C1" s="85" t="s">
        <v>54</v>
      </c>
      <c r="D1" s="85" t="s">
        <v>55</v>
      </c>
      <c r="E1" s="85" t="s">
        <v>56</v>
      </c>
      <c r="F1" s="85" t="s">
        <v>57</v>
      </c>
      <c r="G1" s="85" t="s">
        <v>58</v>
      </c>
      <c r="H1" s="85" t="s">
        <v>59</v>
      </c>
      <c r="I1" s="85" t="s">
        <v>60</v>
      </c>
      <c r="J1" s="85" t="s">
        <v>61</v>
      </c>
      <c r="K1" s="85" t="s">
        <v>62</v>
      </c>
      <c r="L1" s="85" t="s">
        <v>63</v>
      </c>
      <c r="M1" s="85" t="s">
        <v>64</v>
      </c>
      <c r="N1" s="85" t="s">
        <v>65</v>
      </c>
      <c r="O1" s="100" t="s">
        <v>52</v>
      </c>
      <c r="P1" s="84"/>
      <c r="Q1" s="86" t="s">
        <v>53</v>
      </c>
      <c r="R1" s="84"/>
    </row>
    <row r="2" spans="1:18" ht="16.5" customHeight="1" x14ac:dyDescent="0.2">
      <c r="A2" s="84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00"/>
      <c r="P2" s="84"/>
      <c r="Q2" s="84"/>
      <c r="R2" s="84"/>
    </row>
    <row r="3" spans="1:18" ht="16.5" customHeight="1" x14ac:dyDescent="0.25">
      <c r="A3" s="24" t="s">
        <v>0</v>
      </c>
      <c r="B3" s="24" t="s">
        <v>1</v>
      </c>
      <c r="C3" s="17">
        <f>(APR!K3)</f>
        <v>0.59305555555555556</v>
      </c>
      <c r="D3" s="47">
        <f>(MAY!K3)</f>
        <v>0.88472222222222241</v>
      </c>
      <c r="E3" s="47">
        <f>(JUN!K3)</f>
        <v>0.44861111111111118</v>
      </c>
      <c r="F3" s="17">
        <f>(JUL!K3)</f>
        <v>2.6444444444444444</v>
      </c>
      <c r="G3" s="47">
        <f>(AUG!K3)</f>
        <v>2.2979166666666666</v>
      </c>
      <c r="H3" s="17">
        <f>(SEP!K3)</f>
        <v>1.8395833333333331</v>
      </c>
      <c r="I3" s="87">
        <f>(OCT!K3)</f>
        <v>3.0388888888888888</v>
      </c>
      <c r="J3" s="47">
        <f>(NOV!K3)</f>
        <v>1.1895833333333334</v>
      </c>
      <c r="K3" s="47">
        <f>(DEC!K3)</f>
        <v>1.1854166666666666</v>
      </c>
      <c r="L3" s="47">
        <f>(JAN!K3)</f>
        <v>1.1777777777777778</v>
      </c>
      <c r="M3" s="47">
        <f>(FEB!K3)</f>
        <v>1.1250000000000002</v>
      </c>
      <c r="N3" s="47">
        <f>(MAR!K3)</f>
        <v>3.4902777777777771</v>
      </c>
      <c r="O3" s="47">
        <f>SUM(C3:N3)</f>
        <v>19.915277777777774</v>
      </c>
      <c r="P3" s="47">
        <v>365</v>
      </c>
      <c r="Q3" s="17" t="str">
        <f xml:space="preserve"> TEXT(P3-O3, "[H]:MM:SS")</f>
        <v>8282:02:00</v>
      </c>
      <c r="R3" s="31">
        <f t="shared" ref="R3:R26" si="0">SUM(Q3/P3)</f>
        <v>0.94543759512937586</v>
      </c>
    </row>
    <row r="4" spans="1:18" ht="15.75" x14ac:dyDescent="0.25">
      <c r="A4" s="24" t="s">
        <v>2</v>
      </c>
      <c r="B4" s="24" t="s">
        <v>3</v>
      </c>
      <c r="C4" s="17">
        <f>(APR!K4)</f>
        <v>0.19722222222222222</v>
      </c>
      <c r="D4" s="47">
        <f>(MAY!K4)</f>
        <v>0.24166666666666664</v>
      </c>
      <c r="E4" s="47">
        <f>(JUN!K4)</f>
        <v>3.9583333333333331E-2</v>
      </c>
      <c r="F4" s="17">
        <f>(JUL!K4)</f>
        <v>6.25E-2</v>
      </c>
      <c r="G4" s="47">
        <f>(AUG!K4)</f>
        <v>0.47847222222222224</v>
      </c>
      <c r="H4" s="17">
        <f>(SEP!K4)</f>
        <v>6.25E-2</v>
      </c>
      <c r="I4" s="87">
        <f>(OCT!K4)</f>
        <v>8.3333333333333329E-2</v>
      </c>
      <c r="J4" s="47">
        <f>(NOV!K4)</f>
        <v>0.40486111111111112</v>
      </c>
      <c r="K4" s="47">
        <f>(DEC!K4)</f>
        <v>0.22013888888888888</v>
      </c>
      <c r="L4" s="47">
        <f>(JAN!K4)</f>
        <v>0.15625</v>
      </c>
      <c r="M4" s="47">
        <f>(FEB!K4)</f>
        <v>2.2916666666666669E-2</v>
      </c>
      <c r="N4" s="47">
        <f>(MAR!K4)</f>
        <v>0.17083333333333334</v>
      </c>
      <c r="O4" s="47">
        <f t="shared" ref="O4:O25" si="1">SUM(C4:N4)</f>
        <v>2.1402777777777775</v>
      </c>
      <c r="P4" s="47">
        <v>365</v>
      </c>
      <c r="Q4" s="17" t="str">
        <f t="shared" ref="Q4:Q25" si="2" xml:space="preserve"> TEXT(P4-O4, "[H]:MM:SS")</f>
        <v>8708:38:00</v>
      </c>
      <c r="R4" s="31">
        <f t="shared" si="0"/>
        <v>0.99413622526636225</v>
      </c>
    </row>
    <row r="5" spans="1:18" ht="15.75" x14ac:dyDescent="0.25">
      <c r="A5" s="24" t="s">
        <v>49</v>
      </c>
      <c r="B5" s="24" t="s">
        <v>4</v>
      </c>
      <c r="C5" s="17">
        <f>(APR!K5)</f>
        <v>0</v>
      </c>
      <c r="D5" s="47">
        <f>(MAY!K5)</f>
        <v>5.4166666666666669E-2</v>
      </c>
      <c r="E5" s="47">
        <f>(JUN!K5)</f>
        <v>1.5277777777777777E-2</v>
      </c>
      <c r="F5" s="17">
        <f>(JUL!K5)</f>
        <v>6.9444444444444441E-3</v>
      </c>
      <c r="G5" s="47">
        <f>(AUG!K5)</f>
        <v>0</v>
      </c>
      <c r="H5" s="17">
        <f>(SEP!K5)</f>
        <v>0.38541666666666669</v>
      </c>
      <c r="I5" s="87">
        <f>(OCT!K5)</f>
        <v>3.472222222222222E-3</v>
      </c>
      <c r="J5" s="47">
        <f>(NOV!K5)</f>
        <v>0.11527777777777777</v>
      </c>
      <c r="K5" s="47">
        <f>(DEC!K5)</f>
        <v>0.22916666666666666</v>
      </c>
      <c r="L5" s="47">
        <f>(JAN!K5)</f>
        <v>3.4722222222222225E-3</v>
      </c>
      <c r="M5" s="47">
        <f>(FEB!K5)</f>
        <v>0.33333333333333331</v>
      </c>
      <c r="N5" s="47">
        <f>(MAR!K5)</f>
        <v>0</v>
      </c>
      <c r="O5" s="47">
        <f t="shared" si="1"/>
        <v>1.1465277777777778</v>
      </c>
      <c r="P5" s="47">
        <v>365</v>
      </c>
      <c r="Q5" s="17" t="str">
        <f t="shared" si="2"/>
        <v>8732:29:00</v>
      </c>
      <c r="R5" s="31">
        <f t="shared" si="0"/>
        <v>0.99685882800608838</v>
      </c>
    </row>
    <row r="6" spans="1:18" ht="15.75" x14ac:dyDescent="0.25">
      <c r="A6" s="24" t="s">
        <v>5</v>
      </c>
      <c r="B6" s="24" t="s">
        <v>6</v>
      </c>
      <c r="C6" s="17">
        <f>(APR!K6)</f>
        <v>0</v>
      </c>
      <c r="D6" s="47">
        <f>(MAY!K6)</f>
        <v>2.8673611111111112</v>
      </c>
      <c r="E6" s="47">
        <f>(JUN!K6)</f>
        <v>3.1423611111111112</v>
      </c>
      <c r="F6" s="17">
        <f>(JUL!K6)</f>
        <v>0.91875000000000007</v>
      </c>
      <c r="G6" s="47">
        <f>(AUG!K6)</f>
        <v>2.4270833333333335</v>
      </c>
      <c r="H6" s="17">
        <f>(SEP!K6)</f>
        <v>2.0631944444444441</v>
      </c>
      <c r="I6" s="87">
        <f>(OCT!K6)</f>
        <v>1.58125</v>
      </c>
      <c r="J6" s="47">
        <f>(NOV!K6)</f>
        <v>0.17708333333333334</v>
      </c>
      <c r="K6" s="47">
        <f>(DEC!K6)</f>
        <v>0.4861111111111111</v>
      </c>
      <c r="L6" s="47">
        <f>(JAN!K6)</f>
        <v>2.0833333333333332E-2</v>
      </c>
      <c r="M6" s="47">
        <f>(FEB!K6)</f>
        <v>1.1923611111111112</v>
      </c>
      <c r="N6" s="47">
        <f>(MAR!K6)</f>
        <v>0.35277777777777775</v>
      </c>
      <c r="O6" s="47">
        <f t="shared" si="1"/>
        <v>15.229166666666668</v>
      </c>
      <c r="P6" s="47">
        <v>365</v>
      </c>
      <c r="Q6" s="17" t="str">
        <f t="shared" si="2"/>
        <v>8394:30:00</v>
      </c>
      <c r="R6" s="31">
        <f t="shared" si="0"/>
        <v>0.95827625570776254</v>
      </c>
    </row>
    <row r="7" spans="1:18" ht="15.75" x14ac:dyDescent="0.25">
      <c r="A7" s="24" t="s">
        <v>7</v>
      </c>
      <c r="B7" s="24" t="s">
        <v>8</v>
      </c>
      <c r="C7" s="17">
        <f>(APR!K7)</f>
        <v>1.5277777777777777E-2</v>
      </c>
      <c r="D7" s="47">
        <f>(MAY!K7)</f>
        <v>6.458333333333334E-2</v>
      </c>
      <c r="E7" s="47">
        <f>(JUN!K7)</f>
        <v>0.16944444444444445</v>
      </c>
      <c r="F7" s="17">
        <f>(JUL!K7)</f>
        <v>0.16666666666666669</v>
      </c>
      <c r="G7" s="47">
        <f>(AUG!K7)</f>
        <v>0.1111111111111111</v>
      </c>
      <c r="H7" s="17">
        <f>(SEP!K7)</f>
        <v>6.25E-2</v>
      </c>
      <c r="I7" s="87">
        <f>(OCT!K7)</f>
        <v>1.7361111111111112E-2</v>
      </c>
      <c r="J7" s="47">
        <f>(NOV!K7)</f>
        <v>0.17708333333333334</v>
      </c>
      <c r="K7" s="47">
        <f>(DEC!K7)</f>
        <v>6.25E-2</v>
      </c>
      <c r="L7" s="47">
        <f>(JAN!K7)</f>
        <v>3.472222222222222E-3</v>
      </c>
      <c r="M7" s="47">
        <f>(FEB!K7)</f>
        <v>0.71805555555555534</v>
      </c>
      <c r="N7" s="47">
        <f>(MAR!K7)</f>
        <v>0.16666666666666666</v>
      </c>
      <c r="O7" s="47">
        <f t="shared" si="1"/>
        <v>1.7347222222222223</v>
      </c>
      <c r="P7" s="47">
        <v>365</v>
      </c>
      <c r="Q7" s="17" t="str">
        <f t="shared" si="2"/>
        <v>8718:22:00</v>
      </c>
      <c r="R7" s="31">
        <f t="shared" si="0"/>
        <v>0.99524733637747342</v>
      </c>
    </row>
    <row r="8" spans="1:18" ht="15.75" x14ac:dyDescent="0.25">
      <c r="A8" s="24" t="s">
        <v>9</v>
      </c>
      <c r="B8" s="24" t="s">
        <v>10</v>
      </c>
      <c r="C8" s="17">
        <f>(APR!K8)</f>
        <v>0</v>
      </c>
      <c r="D8" s="47">
        <f>(MAY!K8)</f>
        <v>5.2083333333333329E-2</v>
      </c>
      <c r="E8" s="47">
        <f>(JUN!K8)</f>
        <v>0.24305555555555558</v>
      </c>
      <c r="F8" s="17">
        <f>(JUL!K8)</f>
        <v>0.50069444444444455</v>
      </c>
      <c r="G8" s="47">
        <f>(AUG!K8)</f>
        <v>0.76666666666666683</v>
      </c>
      <c r="H8" s="17">
        <f>(SEP!K8)</f>
        <v>0.49236111111111108</v>
      </c>
      <c r="I8" s="87">
        <f>(OCT!K8)</f>
        <v>0.1013888888888889</v>
      </c>
      <c r="J8" s="47">
        <f>(NOV!K8)</f>
        <v>0.4916666666666667</v>
      </c>
      <c r="K8" s="47">
        <f>(DEC!K8)</f>
        <v>4.3750000000000004E-2</v>
      </c>
      <c r="L8" s="47">
        <f>(JAN!K8)</f>
        <v>0.13402777777777777</v>
      </c>
      <c r="M8" s="47">
        <f>(FEB!K8)</f>
        <v>0.53402777777777777</v>
      </c>
      <c r="N8" s="47">
        <f>(MAR!K8)</f>
        <v>0.90208333333333346</v>
      </c>
      <c r="O8" s="47">
        <f t="shared" si="1"/>
        <v>4.2618055555555561</v>
      </c>
      <c r="P8" s="47">
        <v>365</v>
      </c>
      <c r="Q8" s="17" t="str">
        <f t="shared" si="2"/>
        <v>8657:43:00</v>
      </c>
      <c r="R8" s="31">
        <f t="shared" si="0"/>
        <v>0.98832382039573818</v>
      </c>
    </row>
    <row r="9" spans="1:18" ht="15.75" x14ac:dyDescent="0.25">
      <c r="A9" s="24" t="s">
        <v>11</v>
      </c>
      <c r="B9" s="24" t="s">
        <v>12</v>
      </c>
      <c r="C9" s="17">
        <f>(APR!K9)</f>
        <v>1.3173611111111112</v>
      </c>
      <c r="D9" s="47">
        <f>(MAY!K9)</f>
        <v>2.2736111111111112</v>
      </c>
      <c r="E9" s="47">
        <f>(JUN!K9)</f>
        <v>2.7201388888888891</v>
      </c>
      <c r="F9" s="17">
        <f>(JUL!K9)</f>
        <v>5.1486111111111121</v>
      </c>
      <c r="G9" s="47">
        <f>(AUG!K9)</f>
        <v>4.2770833333333345</v>
      </c>
      <c r="H9" s="17">
        <f>(SEP!K9)</f>
        <v>2.4965277777777777</v>
      </c>
      <c r="I9" s="87">
        <f>(OCT!K9)</f>
        <v>3.6159722222222221</v>
      </c>
      <c r="J9" s="47">
        <f>(NOV!K9)</f>
        <v>3.8756944444444446</v>
      </c>
      <c r="K9" s="47">
        <f>(DEC!K9)</f>
        <v>0.59236111111111112</v>
      </c>
      <c r="L9" s="47">
        <f>(JAN!K9)</f>
        <v>0.73055555555555551</v>
      </c>
      <c r="M9" s="47">
        <f>(FEB!K9)</f>
        <v>0.53680555555555554</v>
      </c>
      <c r="N9" s="47">
        <f>(MAR!K9)</f>
        <v>0.75624999999999987</v>
      </c>
      <c r="O9" s="47">
        <f t="shared" si="1"/>
        <v>28.340972222222227</v>
      </c>
      <c r="P9" s="47">
        <v>365</v>
      </c>
      <c r="Q9" s="17" t="str">
        <f t="shared" si="2"/>
        <v>8079:49:00</v>
      </c>
      <c r="R9" s="31">
        <f t="shared" si="0"/>
        <v>0.92235350076103506</v>
      </c>
    </row>
    <row r="10" spans="1:18" ht="15.75" x14ac:dyDescent="0.25">
      <c r="A10" s="24" t="s">
        <v>13</v>
      </c>
      <c r="B10" s="24" t="s">
        <v>14</v>
      </c>
      <c r="C10" s="17">
        <f>(APR!K10)</f>
        <v>0</v>
      </c>
      <c r="D10" s="47">
        <f>(MAY!K10)</f>
        <v>0</v>
      </c>
      <c r="E10" s="47">
        <f>(JUN!K10)</f>
        <v>0</v>
      </c>
      <c r="F10" s="17">
        <f>(JUL!K10)</f>
        <v>3.3333333333333333E-2</v>
      </c>
      <c r="G10" s="47">
        <f>(AUG!K10)</f>
        <v>0</v>
      </c>
      <c r="H10" s="17">
        <f>(SEP!K10)</f>
        <v>0</v>
      </c>
      <c r="I10" s="87">
        <f>(OCT!K10)</f>
        <v>4.8611111111111112E-3</v>
      </c>
      <c r="J10" s="47">
        <f>(NOV!K10)</f>
        <v>0</v>
      </c>
      <c r="K10" s="47">
        <f>(DEC!K10)</f>
        <v>0</v>
      </c>
      <c r="L10" s="47">
        <f>(JAN!K10)</f>
        <v>0</v>
      </c>
      <c r="M10" s="47">
        <f>(FEB!K10)</f>
        <v>0</v>
      </c>
      <c r="N10" s="47">
        <f>(MAR!K10)</f>
        <v>0</v>
      </c>
      <c r="O10" s="47">
        <f t="shared" si="1"/>
        <v>3.8194444444444448E-2</v>
      </c>
      <c r="P10" s="47">
        <v>365</v>
      </c>
      <c r="Q10" s="17" t="str">
        <f t="shared" si="2"/>
        <v>8759:05:00</v>
      </c>
      <c r="R10" s="31">
        <f t="shared" si="0"/>
        <v>0.99989535768645366</v>
      </c>
    </row>
    <row r="11" spans="1:18" ht="15.75" x14ac:dyDescent="0.25">
      <c r="A11" s="24" t="s">
        <v>15</v>
      </c>
      <c r="B11" s="24" t="s">
        <v>16</v>
      </c>
      <c r="C11" s="17">
        <f>(APR!K11)</f>
        <v>5.9027777777777783E-2</v>
      </c>
      <c r="D11" s="47">
        <f>(MAY!K11)</f>
        <v>0.3125</v>
      </c>
      <c r="E11" s="47">
        <f>(JUN!K11)</f>
        <v>0</v>
      </c>
      <c r="F11" s="17">
        <f>(JUL!K11)</f>
        <v>0.17986111111111111</v>
      </c>
      <c r="G11" s="47">
        <f>(AUG!K11)</f>
        <v>0.5</v>
      </c>
      <c r="H11" s="17">
        <f>(SEP!K11)</f>
        <v>0.29583333333333334</v>
      </c>
      <c r="I11" s="87">
        <f>(OCT!K11)</f>
        <v>0</v>
      </c>
      <c r="J11" s="47">
        <f>(NOV!K11)</f>
        <v>0</v>
      </c>
      <c r="K11" s="47">
        <f>(DEC!K11)</f>
        <v>0</v>
      </c>
      <c r="L11" s="47">
        <f>(JAN!K11)</f>
        <v>0</v>
      </c>
      <c r="M11" s="47">
        <f>(FEB!K11)</f>
        <v>0</v>
      </c>
      <c r="N11" s="47">
        <f>(MAR!K11)</f>
        <v>0</v>
      </c>
      <c r="O11" s="47">
        <f t="shared" si="1"/>
        <v>1.3472222222222223</v>
      </c>
      <c r="P11" s="47">
        <v>365</v>
      </c>
      <c r="Q11" s="17" t="str">
        <f t="shared" si="2"/>
        <v>8727:40:00</v>
      </c>
      <c r="R11" s="31">
        <f t="shared" si="0"/>
        <v>0.99630898021308978</v>
      </c>
    </row>
    <row r="12" spans="1:18" ht="15.75" x14ac:dyDescent="0.25">
      <c r="A12" s="24" t="s">
        <v>17</v>
      </c>
      <c r="B12" s="24" t="s">
        <v>18</v>
      </c>
      <c r="C12" s="17">
        <f>(APR!K12)</f>
        <v>0</v>
      </c>
      <c r="D12" s="47">
        <f>(MAY!K12)</f>
        <v>0</v>
      </c>
      <c r="E12" s="47">
        <f>(JUN!K12)</f>
        <v>0</v>
      </c>
      <c r="F12" s="17">
        <f>(JUL!K12)</f>
        <v>0</v>
      </c>
      <c r="G12" s="47">
        <f>(AUG!K12)</f>
        <v>0</v>
      </c>
      <c r="H12" s="17">
        <f>(SEP!K12)</f>
        <v>0</v>
      </c>
      <c r="I12" s="87">
        <f>(OCT!K12)</f>
        <v>0</v>
      </c>
      <c r="J12" s="47">
        <f>(NOV!K12)</f>
        <v>0</v>
      </c>
      <c r="K12" s="47">
        <f>(DEC!K12)</f>
        <v>0</v>
      </c>
      <c r="L12" s="47">
        <f>(JAN!K12)</f>
        <v>0</v>
      </c>
      <c r="M12" s="47">
        <f>(FEB!K12)</f>
        <v>0</v>
      </c>
      <c r="N12" s="47">
        <f>(MAR!K12)</f>
        <v>0</v>
      </c>
      <c r="O12" s="47">
        <f t="shared" si="1"/>
        <v>0</v>
      </c>
      <c r="P12" s="47">
        <v>365</v>
      </c>
      <c r="Q12" s="17" t="str">
        <f t="shared" si="2"/>
        <v>8760:00:00</v>
      </c>
      <c r="R12" s="31">
        <f t="shared" si="0"/>
        <v>1</v>
      </c>
    </row>
    <row r="13" spans="1:18" ht="15.75" x14ac:dyDescent="0.25">
      <c r="A13" s="24" t="s">
        <v>50</v>
      </c>
      <c r="B13" s="24" t="s">
        <v>19</v>
      </c>
      <c r="C13" s="17">
        <f>(APR!K13)</f>
        <v>0.21249999999999999</v>
      </c>
      <c r="D13" s="47">
        <f>(MAY!K13)</f>
        <v>0.1111111111111111</v>
      </c>
      <c r="E13" s="47">
        <f>(JUN!K13)</f>
        <v>0.60416666666666663</v>
      </c>
      <c r="F13" s="17">
        <f>(JUL!K13)</f>
        <v>0.86875000000000002</v>
      </c>
      <c r="G13" s="47">
        <f>(AUG!K13)</f>
        <v>0.25277777777777777</v>
      </c>
      <c r="H13" s="17">
        <f>(SEP!K13)</f>
        <v>1.1895833333333334</v>
      </c>
      <c r="I13" s="87">
        <f>(OCT!K13)</f>
        <v>0.16180555555555554</v>
      </c>
      <c r="J13" s="47">
        <f>(NOV!K13)</f>
        <v>0.38541666666666669</v>
      </c>
      <c r="K13" s="47">
        <f>(DEC!K13)</f>
        <v>0.38750000000000001</v>
      </c>
      <c r="L13" s="47">
        <f>(JAN!K13)</f>
        <v>0</v>
      </c>
      <c r="M13" s="47">
        <f>(FEB!K13)</f>
        <v>0</v>
      </c>
      <c r="N13" s="47">
        <f>(MAR!K13)</f>
        <v>3.472222222222222E-3</v>
      </c>
      <c r="O13" s="47">
        <f t="shared" si="1"/>
        <v>4.177083333333333</v>
      </c>
      <c r="P13" s="47">
        <v>365</v>
      </c>
      <c r="Q13" s="17" t="str">
        <f t="shared" si="2"/>
        <v>8659:45:00</v>
      </c>
      <c r="R13" s="31">
        <f t="shared" si="0"/>
        <v>0.98855593607305936</v>
      </c>
    </row>
    <row r="14" spans="1:18" ht="15.75" x14ac:dyDescent="0.25">
      <c r="A14" s="24" t="s">
        <v>51</v>
      </c>
      <c r="B14" s="24" t="s">
        <v>20</v>
      </c>
      <c r="C14" s="17">
        <f>(APR!K14)</f>
        <v>0.24305555555555552</v>
      </c>
      <c r="D14" s="47">
        <f>(MAY!K14)</f>
        <v>0</v>
      </c>
      <c r="E14" s="47">
        <f>(JUN!K14)</f>
        <v>0</v>
      </c>
      <c r="F14" s="17">
        <f>(JUL!K14)</f>
        <v>0</v>
      </c>
      <c r="G14" s="47">
        <f>(AUG!K14)</f>
        <v>4.1666666666666664E-2</v>
      </c>
      <c r="H14" s="17">
        <f>(SEP!K14)</f>
        <v>0.39444444444444449</v>
      </c>
      <c r="I14" s="87">
        <f>(OCT!K14)</f>
        <v>0.68402777777777779</v>
      </c>
      <c r="J14" s="47">
        <f>(NOV!K14)</f>
        <v>0</v>
      </c>
      <c r="K14" s="47">
        <f>(DEC!K14)</f>
        <v>0</v>
      </c>
      <c r="L14" s="47">
        <f>(JAN!K14)</f>
        <v>0</v>
      </c>
      <c r="M14" s="47">
        <f>(FEB!K14)</f>
        <v>0</v>
      </c>
      <c r="N14" s="47">
        <f>(MAR!K14)</f>
        <v>4.1666666666666664E-2</v>
      </c>
      <c r="O14" s="47">
        <f t="shared" si="1"/>
        <v>1.4048611111111111</v>
      </c>
      <c r="P14" s="47">
        <v>365</v>
      </c>
      <c r="Q14" s="17" t="str">
        <f t="shared" si="2"/>
        <v>8726:17:00</v>
      </c>
      <c r="R14" s="31">
        <f t="shared" si="0"/>
        <v>0.99615106544901055</v>
      </c>
    </row>
    <row r="15" spans="1:18" ht="15.75" x14ac:dyDescent="0.25">
      <c r="A15" s="24" t="s">
        <v>21</v>
      </c>
      <c r="B15" s="24" t="s">
        <v>22</v>
      </c>
      <c r="C15" s="17">
        <f>(APR!K15)</f>
        <v>4.2131944444444454</v>
      </c>
      <c r="D15" s="47">
        <f>(MAY!K15)</f>
        <v>2.65625</v>
      </c>
      <c r="E15" s="47">
        <f>(JUN!K15)</f>
        <v>5.291666666666667</v>
      </c>
      <c r="F15" s="17">
        <f>(JUL!K15)</f>
        <v>8.7520833333333332</v>
      </c>
      <c r="G15" s="47">
        <f>(AUG!K15)</f>
        <v>3.7368055555555553</v>
      </c>
      <c r="H15" s="17">
        <f>(SEP!K15)</f>
        <v>4.3791666666666673</v>
      </c>
      <c r="I15" s="87">
        <f>(OCT!K15)</f>
        <v>1.6319444444444444</v>
      </c>
      <c r="J15" s="47">
        <f>(NOV!K15)</f>
        <v>2.3465277777777778</v>
      </c>
      <c r="K15" s="47">
        <f>(DEC!K15)</f>
        <v>3.3465277777777778</v>
      </c>
      <c r="L15" s="47">
        <f>(JAN!K15)</f>
        <v>1.5923611111111113</v>
      </c>
      <c r="M15" s="47">
        <f>(FEB!K15)</f>
        <v>1.0013888888888891</v>
      </c>
      <c r="N15" s="47">
        <f>(MAR!K15)</f>
        <v>2.1111111111111107</v>
      </c>
      <c r="O15" s="47">
        <f t="shared" si="1"/>
        <v>41.059027777777771</v>
      </c>
      <c r="P15" s="47">
        <v>365</v>
      </c>
      <c r="Q15" s="17" t="str">
        <f t="shared" si="2"/>
        <v>7774:35:00</v>
      </c>
      <c r="R15" s="31">
        <f t="shared" si="0"/>
        <v>0.88750951293759517</v>
      </c>
    </row>
    <row r="16" spans="1:18" ht="15.75" x14ac:dyDescent="0.25">
      <c r="A16" s="24" t="s">
        <v>23</v>
      </c>
      <c r="B16" s="24" t="s">
        <v>24</v>
      </c>
      <c r="C16" s="17">
        <f>(APR!K16)</f>
        <v>1.0423611111111111</v>
      </c>
      <c r="D16" s="47">
        <f>(MAY!K16)</f>
        <v>1.8659722222222221</v>
      </c>
      <c r="E16" s="47">
        <f>(JUN!K16)</f>
        <v>1.6340277777777776</v>
      </c>
      <c r="F16" s="17">
        <f>(JUL!K16)</f>
        <v>3.3777777777777778</v>
      </c>
      <c r="G16" s="47">
        <f>(AUG!K16)</f>
        <v>2.1909722222222223</v>
      </c>
      <c r="H16" s="17">
        <f>(SEP!K16)</f>
        <v>0.91597222222222219</v>
      </c>
      <c r="I16" s="87">
        <f>(OCT!K16)</f>
        <v>2.0506944444444444</v>
      </c>
      <c r="J16" s="47">
        <f>(NOV!K16)</f>
        <v>0.34375</v>
      </c>
      <c r="K16" s="47">
        <f>(DEC!K16)</f>
        <v>0.18680555555555556</v>
      </c>
      <c r="L16" s="47">
        <f>(JAN!K16)</f>
        <v>0.40625</v>
      </c>
      <c r="M16" s="47">
        <f>(FEB!K16)</f>
        <v>1.8972222222222221</v>
      </c>
      <c r="N16" s="47">
        <f>(MAR!K16)</f>
        <v>1.853472222222222</v>
      </c>
      <c r="O16" s="47">
        <f t="shared" si="1"/>
        <v>17.765277777777776</v>
      </c>
      <c r="P16" s="47">
        <v>365</v>
      </c>
      <c r="Q16" s="17" t="str">
        <f t="shared" si="2"/>
        <v>8333:38:00</v>
      </c>
      <c r="R16" s="31">
        <f t="shared" si="0"/>
        <v>0.95132800608828005</v>
      </c>
    </row>
    <row r="17" spans="1:19" ht="15.75" x14ac:dyDescent="0.25">
      <c r="A17" s="24" t="s">
        <v>25</v>
      </c>
      <c r="B17" s="24" t="s">
        <v>26</v>
      </c>
      <c r="C17" s="17">
        <f>(APR!K17)</f>
        <v>0.375</v>
      </c>
      <c r="D17" s="47">
        <f>(MAY!K17)</f>
        <v>0.69236111111111109</v>
      </c>
      <c r="E17" s="47">
        <f>(JUN!K17)</f>
        <v>0.14583333333333331</v>
      </c>
      <c r="F17" s="17">
        <f>(JUL!K17)</f>
        <v>0.48888888888888882</v>
      </c>
      <c r="G17" s="47">
        <f>(AUG!K17)</f>
        <v>1.0826388888888889</v>
      </c>
      <c r="H17" s="17">
        <f>(SEP!K17)</f>
        <v>0.82291666666666663</v>
      </c>
      <c r="I17" s="87">
        <f>(OCT!K17)</f>
        <v>0.74444444444444446</v>
      </c>
      <c r="J17" s="47">
        <f>(NOV!K17)</f>
        <v>0.7680555555555556</v>
      </c>
      <c r="K17" s="47">
        <f>(DEC!K17)</f>
        <v>0.38055555555555554</v>
      </c>
      <c r="L17" s="47">
        <f>(JAN!K17)</f>
        <v>0.12708333333333333</v>
      </c>
      <c r="M17" s="47">
        <f>(FEB!K17)</f>
        <v>0.86597222222222214</v>
      </c>
      <c r="N17" s="47">
        <f>(MAR!K17)</f>
        <v>0.53055555555555545</v>
      </c>
      <c r="O17" s="47">
        <f t="shared" si="1"/>
        <v>7.0243055555555554</v>
      </c>
      <c r="P17" s="47">
        <v>365</v>
      </c>
      <c r="Q17" s="17" t="str">
        <f t="shared" si="2"/>
        <v>8591:25:00</v>
      </c>
      <c r="R17" s="31">
        <f t="shared" si="0"/>
        <v>0.9807553272450531</v>
      </c>
    </row>
    <row r="18" spans="1:19" ht="15.75" x14ac:dyDescent="0.25">
      <c r="A18" s="24" t="s">
        <v>27</v>
      </c>
      <c r="B18" s="24" t="s">
        <v>28</v>
      </c>
      <c r="C18" s="17">
        <f>(APR!K18)</f>
        <v>0</v>
      </c>
      <c r="D18" s="47">
        <f>(MAY!K18)</f>
        <v>0</v>
      </c>
      <c r="E18" s="47">
        <f>(JUN!K18)</f>
        <v>0</v>
      </c>
      <c r="F18" s="17">
        <f>(JUL!K18)</f>
        <v>4.5138888888888888E-2</v>
      </c>
      <c r="G18" s="47">
        <f>(AUG!K18)</f>
        <v>8.3333333333333329E-2</v>
      </c>
      <c r="H18" s="17">
        <f>(SEP!K31)</f>
        <v>13.12011574074074</v>
      </c>
      <c r="I18" s="87" t="e">
        <f>(OCT!#REF!)</f>
        <v>#REF!</v>
      </c>
      <c r="J18" s="47" t="e">
        <f>(NOV!#REF!)</f>
        <v>#REF!</v>
      </c>
      <c r="K18" s="47" t="e">
        <f>(DEC!#REF!)</f>
        <v>#REF!</v>
      </c>
      <c r="L18" s="47" t="e">
        <f>(JAN!#REF!)</f>
        <v>#REF!</v>
      </c>
      <c r="M18" s="47" t="e">
        <f>(FEB!#REF!)</f>
        <v>#REF!</v>
      </c>
      <c r="N18" s="47" t="e">
        <f>(MAR!#REF!)</f>
        <v>#REF!</v>
      </c>
      <c r="O18" s="47" t="e">
        <f t="shared" si="1"/>
        <v>#REF!</v>
      </c>
      <c r="P18" s="47">
        <v>365</v>
      </c>
      <c r="Q18" s="17" t="e">
        <f t="shared" si="2"/>
        <v>#REF!</v>
      </c>
      <c r="R18" s="31" t="e">
        <f t="shared" si="0"/>
        <v>#REF!</v>
      </c>
    </row>
    <row r="19" spans="1:19" ht="15.75" x14ac:dyDescent="0.25">
      <c r="A19" s="24"/>
      <c r="B19" s="24" t="s">
        <v>29</v>
      </c>
      <c r="C19" s="17" t="e">
        <f>(APR!#REF!)</f>
        <v>#REF!</v>
      </c>
      <c r="D19" s="47" t="e">
        <f>(MAY!#REF!)</f>
        <v>#REF!</v>
      </c>
      <c r="E19" s="47" t="e">
        <f>(JUN!#REF!)</f>
        <v>#REF!</v>
      </c>
      <c r="F19" s="17" t="e">
        <f>(JUL!#REF!)</f>
        <v>#REF!</v>
      </c>
      <c r="G19" s="47" t="e">
        <f>(AUG!#REF!)</f>
        <v>#REF!</v>
      </c>
      <c r="H19" s="17">
        <f>(SEP!K18)</f>
        <v>4.1666666666666664E-2</v>
      </c>
      <c r="I19" s="87">
        <f>(OCT!K18)</f>
        <v>0</v>
      </c>
      <c r="J19" s="47">
        <f>(NOV!K18)</f>
        <v>0.14583333333333334</v>
      </c>
      <c r="K19" s="47">
        <f>(DEC!K18)</f>
        <v>0</v>
      </c>
      <c r="L19" s="47">
        <f>(JAN!K18)</f>
        <v>0</v>
      </c>
      <c r="M19" s="47">
        <f>(FEB!K18)</f>
        <v>0</v>
      </c>
      <c r="N19" s="47">
        <f>(MAR!K18)</f>
        <v>0</v>
      </c>
      <c r="O19" s="47" t="e">
        <f t="shared" si="1"/>
        <v>#REF!</v>
      </c>
      <c r="P19" s="47">
        <v>365</v>
      </c>
      <c r="Q19" s="17" t="e">
        <f t="shared" si="2"/>
        <v>#REF!</v>
      </c>
      <c r="R19" s="31" t="e">
        <f t="shared" si="0"/>
        <v>#REF!</v>
      </c>
    </row>
    <row r="20" spans="1:19" ht="15.75" x14ac:dyDescent="0.25">
      <c r="A20" s="24" t="s">
        <v>30</v>
      </c>
      <c r="B20" s="24" t="s">
        <v>31</v>
      </c>
      <c r="C20" s="17">
        <f>(APR!K19)</f>
        <v>0.13055555555555554</v>
      </c>
      <c r="D20" s="47">
        <f>(MAY!K19)</f>
        <v>9.375E-2</v>
      </c>
      <c r="E20" s="47">
        <f>(JUN!K19)</f>
        <v>0.20972222222222223</v>
      </c>
      <c r="F20" s="17">
        <f>(JUL!K19)</f>
        <v>1.2652777777777775</v>
      </c>
      <c r="G20" s="47">
        <f>(AUG!K19)</f>
        <v>0.17847222222222223</v>
      </c>
      <c r="H20" s="17">
        <f>(SEP!K19)</f>
        <v>0.34097222222222223</v>
      </c>
      <c r="I20" s="87">
        <f>(OCT!K19)</f>
        <v>1.3597222222222223</v>
      </c>
      <c r="J20" s="47">
        <f>(NOV!K19)</f>
        <v>0.41944444444444445</v>
      </c>
      <c r="K20" s="47">
        <f>(DEC!K19)</f>
        <v>0.10416666666666667</v>
      </c>
      <c r="L20" s="47">
        <f>(JAN!K19)</f>
        <v>0</v>
      </c>
      <c r="M20" s="47">
        <f>(FEB!K19)</f>
        <v>0.35972222222222222</v>
      </c>
      <c r="N20" s="47">
        <f>(MAR!K19)</f>
        <v>0.32500000000000001</v>
      </c>
      <c r="O20" s="47">
        <f t="shared" si="1"/>
        <v>4.7868055555555555</v>
      </c>
      <c r="P20" s="47">
        <v>365</v>
      </c>
      <c r="Q20" s="17" t="str">
        <f t="shared" si="2"/>
        <v>8645:07:00</v>
      </c>
      <c r="R20" s="31">
        <f t="shared" si="0"/>
        <v>0.9868854642313547</v>
      </c>
    </row>
    <row r="21" spans="1:19" ht="15.75" x14ac:dyDescent="0.25">
      <c r="A21" s="24" t="s">
        <v>32</v>
      </c>
      <c r="B21" s="24" t="s">
        <v>33</v>
      </c>
      <c r="C21" s="17">
        <f>(APR!K20)</f>
        <v>0.46666666666666667</v>
      </c>
      <c r="D21" s="47">
        <f>(MAY!K20)</f>
        <v>0.85555555555555562</v>
      </c>
      <c r="E21" s="47">
        <f>(JUN!K20)</f>
        <v>0.39097222222222217</v>
      </c>
      <c r="F21" s="17">
        <f>(JUL!K20)</f>
        <v>0.11180555555555556</v>
      </c>
      <c r="G21" s="47">
        <f>(AUG!K20)</f>
        <v>6.25E-2</v>
      </c>
      <c r="H21" s="17">
        <f>(SEP!K20)</f>
        <v>0</v>
      </c>
      <c r="I21" s="87">
        <f>(OCT!K20)</f>
        <v>0</v>
      </c>
      <c r="J21" s="47">
        <f>(NOV!K20)</f>
        <v>4.3055555555555562E-2</v>
      </c>
      <c r="K21" s="47">
        <f>(DEC!K20)</f>
        <v>0.5</v>
      </c>
      <c r="L21" s="47">
        <f>(JAN!K20)</f>
        <v>0</v>
      </c>
      <c r="M21" s="47">
        <f>(FEB!K20)</f>
        <v>0</v>
      </c>
      <c r="N21" s="47">
        <f>(MAR!K20)</f>
        <v>0</v>
      </c>
      <c r="O21" s="47">
        <f t="shared" si="1"/>
        <v>2.4305555555555554</v>
      </c>
      <c r="P21" s="47">
        <v>365</v>
      </c>
      <c r="Q21" s="17" t="str">
        <f t="shared" si="2"/>
        <v>8701:40:00</v>
      </c>
      <c r="R21" s="31">
        <f t="shared" si="0"/>
        <v>0.99334094368340931</v>
      </c>
    </row>
    <row r="22" spans="1:19" ht="15.75" x14ac:dyDescent="0.25">
      <c r="A22" s="24" t="s">
        <v>34</v>
      </c>
      <c r="B22" s="24" t="s">
        <v>35</v>
      </c>
      <c r="C22" s="17">
        <f>(APR!K21)</f>
        <v>1.9506944444444443</v>
      </c>
      <c r="D22" s="47">
        <f>(MAY!K21)</f>
        <v>2.3020833333333335</v>
      </c>
      <c r="E22" s="47">
        <f>(JUN!K21)</f>
        <v>0.15763888888888888</v>
      </c>
      <c r="F22" s="17">
        <f>(JUL!K21)</f>
        <v>0.65208333333333335</v>
      </c>
      <c r="G22" s="47">
        <f>(AUG!K21)</f>
        <v>2.1277777777777778</v>
      </c>
      <c r="H22" s="17">
        <f>(SEP!K21)</f>
        <v>0.35972222222222217</v>
      </c>
      <c r="I22" s="87">
        <f>(OCT!K21)</f>
        <v>0.20486111111111113</v>
      </c>
      <c r="J22" s="47">
        <f>(NOV!K21)</f>
        <v>0.23750000000000002</v>
      </c>
      <c r="K22" s="47">
        <f>(DEC!K21)</f>
        <v>0.18611111111111112</v>
      </c>
      <c r="L22" s="47">
        <f>(JAN!K21)</f>
        <v>0.32500000000000001</v>
      </c>
      <c r="M22" s="47">
        <f>(FEB!K21)</f>
        <v>0.25</v>
      </c>
      <c r="N22" s="47">
        <f>(MAR!K21)</f>
        <v>0.57569444444444451</v>
      </c>
      <c r="O22" s="47">
        <f t="shared" si="1"/>
        <v>9.3291666666666657</v>
      </c>
      <c r="P22" s="47">
        <v>365</v>
      </c>
      <c r="Q22" s="17" t="str">
        <f t="shared" si="2"/>
        <v>8536:06:00</v>
      </c>
      <c r="R22" s="31">
        <f t="shared" si="0"/>
        <v>0.97444063926940638</v>
      </c>
    </row>
    <row r="23" spans="1:19" ht="15.75" x14ac:dyDescent="0.25">
      <c r="A23" s="24" t="s">
        <v>36</v>
      </c>
      <c r="B23" s="24" t="s">
        <v>37</v>
      </c>
      <c r="C23" s="17">
        <f>(APR!K22)</f>
        <v>0</v>
      </c>
      <c r="D23" s="47">
        <f>(MAY!K22)</f>
        <v>0</v>
      </c>
      <c r="E23" s="47">
        <f>(JUN!K22)</f>
        <v>0</v>
      </c>
      <c r="F23" s="17">
        <f>(JUL!K22)</f>
        <v>0</v>
      </c>
      <c r="G23" s="47">
        <f>(AUG!K22)</f>
        <v>0</v>
      </c>
      <c r="H23" s="17">
        <f>(SEP!K22)</f>
        <v>0</v>
      </c>
      <c r="I23" s="87">
        <f>(OCT!K22)</f>
        <v>0</v>
      </c>
      <c r="J23" s="47">
        <f>(NOV!K22)</f>
        <v>0</v>
      </c>
      <c r="K23" s="47">
        <f>(DEC!K22)</f>
        <v>0</v>
      </c>
      <c r="L23" s="47">
        <f>(JAN!K22)</f>
        <v>0</v>
      </c>
      <c r="M23" s="47">
        <f>(FEB!K22)</f>
        <v>0</v>
      </c>
      <c r="N23" s="47">
        <f>(MAR!K22)</f>
        <v>0</v>
      </c>
      <c r="O23" s="47">
        <f t="shared" si="1"/>
        <v>0</v>
      </c>
      <c r="P23" s="47">
        <v>365</v>
      </c>
      <c r="Q23" s="17" t="str">
        <f t="shared" si="2"/>
        <v>8760:00:00</v>
      </c>
      <c r="R23" s="31">
        <f t="shared" si="0"/>
        <v>1</v>
      </c>
    </row>
    <row r="24" spans="1:19" ht="15.75" x14ac:dyDescent="0.25">
      <c r="A24" s="24" t="s">
        <v>38</v>
      </c>
      <c r="B24" s="24" t="s">
        <v>39</v>
      </c>
      <c r="C24" s="17">
        <f>(APR!K23)</f>
        <v>0</v>
      </c>
      <c r="D24" s="47">
        <f>(MAY!K23)</f>
        <v>0</v>
      </c>
      <c r="E24" s="47">
        <f>(JUN!K23)</f>
        <v>0.27082175925925928</v>
      </c>
      <c r="F24" s="17">
        <f>(JUL!K23)</f>
        <v>0</v>
      </c>
      <c r="G24" s="47">
        <f>(AUG!K23)</f>
        <v>1.7361111111111112E-2</v>
      </c>
      <c r="H24" s="17">
        <f>(SEP!K23)</f>
        <v>0</v>
      </c>
      <c r="I24" s="87">
        <f>(OCT!K23)</f>
        <v>0.44444444444444442</v>
      </c>
      <c r="J24" s="47">
        <f>(NOV!K23)</f>
        <v>0</v>
      </c>
      <c r="K24" s="47">
        <f>(DEC!K23)</f>
        <v>4.1666666666666664E-2</v>
      </c>
      <c r="L24" s="47">
        <f>(JAN!K23)</f>
        <v>0</v>
      </c>
      <c r="M24" s="47">
        <f>(FEB!K23)</f>
        <v>0</v>
      </c>
      <c r="N24" s="47">
        <f>(MAR!K23)</f>
        <v>0</v>
      </c>
      <c r="O24" s="47">
        <f t="shared" si="1"/>
        <v>0.77429398148148143</v>
      </c>
      <c r="P24" s="47">
        <v>365</v>
      </c>
      <c r="Q24" s="17" t="str">
        <f t="shared" si="2"/>
        <v>8741:25:01</v>
      </c>
      <c r="R24" s="31">
        <f t="shared" si="0"/>
        <v>0.99787864662607828</v>
      </c>
    </row>
    <row r="25" spans="1:19" ht="15.75" x14ac:dyDescent="0.25">
      <c r="A25" s="24" t="s">
        <v>40</v>
      </c>
      <c r="B25" s="24" t="s">
        <v>41</v>
      </c>
      <c r="C25" s="17">
        <f>(APR!K24)</f>
        <v>0</v>
      </c>
      <c r="D25" s="47">
        <f>(MAY!K24)</f>
        <v>0</v>
      </c>
      <c r="E25" s="47">
        <f>(JUN!K24)</f>
        <v>0</v>
      </c>
      <c r="F25" s="17">
        <f>(JUL!K24)</f>
        <v>0</v>
      </c>
      <c r="G25" s="47">
        <f>(AUG!K24)</f>
        <v>0</v>
      </c>
      <c r="H25" s="17">
        <f>(SEP!K24)</f>
        <v>0</v>
      </c>
      <c r="I25" s="87">
        <f>(OCT!K24)</f>
        <v>0</v>
      </c>
      <c r="J25" s="47">
        <f>(NOV!K24)</f>
        <v>0</v>
      </c>
      <c r="K25" s="47">
        <f>(DEC!K24)</f>
        <v>0</v>
      </c>
      <c r="L25" s="47">
        <f>(JAN!K24)</f>
        <v>0</v>
      </c>
      <c r="M25" s="47">
        <f>(FEB!K24)</f>
        <v>0</v>
      </c>
      <c r="N25" s="47">
        <f>(MAR!K24)</f>
        <v>0</v>
      </c>
      <c r="O25" s="47">
        <f t="shared" si="1"/>
        <v>0</v>
      </c>
      <c r="P25" s="47">
        <v>365</v>
      </c>
      <c r="Q25" s="17" t="str">
        <f t="shared" si="2"/>
        <v>8760:00:00</v>
      </c>
      <c r="R25" s="31">
        <f t="shared" si="0"/>
        <v>1</v>
      </c>
    </row>
    <row r="26" spans="1:19" ht="15.75" x14ac:dyDescent="0.25">
      <c r="A26" s="84"/>
      <c r="B26" s="84"/>
      <c r="C26" s="47" t="e">
        <f t="shared" ref="C26:H26" si="3">SUM(C3:C25)</f>
        <v>#REF!</v>
      </c>
      <c r="D26" s="47" t="e">
        <f t="shared" si="3"/>
        <v>#REF!</v>
      </c>
      <c r="E26" s="47" t="e">
        <f t="shared" si="3"/>
        <v>#REF!</v>
      </c>
      <c r="F26" s="47" t="e">
        <f t="shared" si="3"/>
        <v>#REF!</v>
      </c>
      <c r="G26" s="47" t="e">
        <f t="shared" si="3"/>
        <v>#REF!</v>
      </c>
      <c r="H26" s="47">
        <f t="shared" si="3"/>
        <v>29.262476851851854</v>
      </c>
      <c r="I26" s="47" t="e">
        <f t="shared" ref="I26:P26" si="4">SUM(I3:I25)</f>
        <v>#REF!</v>
      </c>
      <c r="J26" s="47" t="e">
        <f t="shared" si="4"/>
        <v>#REF!</v>
      </c>
      <c r="K26" s="47" t="e">
        <f t="shared" si="4"/>
        <v>#REF!</v>
      </c>
      <c r="L26" s="47" t="e">
        <f t="shared" si="4"/>
        <v>#REF!</v>
      </c>
      <c r="M26" s="47" t="e">
        <f t="shared" si="4"/>
        <v>#REF!</v>
      </c>
      <c r="N26" s="47" t="e">
        <f t="shared" si="4"/>
        <v>#REF!</v>
      </c>
      <c r="O26" s="47" t="e">
        <f t="shared" si="4"/>
        <v>#REF!</v>
      </c>
      <c r="P26" s="47">
        <f t="shared" si="4"/>
        <v>8395</v>
      </c>
      <c r="Q26" s="17" t="e">
        <f xml:space="preserve"> SUM(P26-O26)</f>
        <v>#REF!</v>
      </c>
      <c r="R26" s="33" t="e">
        <f t="shared" si="0"/>
        <v>#REF!</v>
      </c>
    </row>
    <row r="27" spans="1:19" x14ac:dyDescent="0.2">
      <c r="O27" s="88"/>
    </row>
    <row r="28" spans="1:19" x14ac:dyDescent="0.2">
      <c r="R28" s="89"/>
    </row>
    <row r="32" spans="1:19" ht="15.75" x14ac:dyDescent="0.25">
      <c r="S32" s="90"/>
    </row>
  </sheetData>
  <mergeCells count="1">
    <mergeCell ref="O1:O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31" sqref="N31"/>
    </sheetView>
  </sheetViews>
  <sheetFormatPr defaultRowHeight="12.75" x14ac:dyDescent="0.2"/>
  <cols>
    <col min="1" max="1" width="25.28515625" customWidth="1"/>
    <col min="2" max="2" width="8.7109375" customWidth="1"/>
    <col min="3" max="3" width="11.7109375" customWidth="1"/>
    <col min="4" max="6" width="10.7109375" customWidth="1"/>
    <col min="7" max="7" width="11.85546875" customWidth="1"/>
    <col min="8" max="8" width="10.7109375" customWidth="1"/>
    <col min="9" max="9" width="12.140625" customWidth="1"/>
    <col min="10" max="10" width="10.7109375" customWidth="1"/>
    <col min="11" max="11" width="17.7109375" customWidth="1"/>
    <col min="12" max="12" width="16.7109375" customWidth="1"/>
    <col min="13" max="13" width="16.5703125" customWidth="1"/>
    <col min="14" max="14" width="10.7109375" customWidth="1"/>
  </cols>
  <sheetData>
    <row r="1" spans="1:14" ht="50.1" customHeight="1" x14ac:dyDescent="0.2">
      <c r="A1" s="92" t="s">
        <v>94</v>
      </c>
      <c r="B1" s="93"/>
      <c r="C1" s="91" t="s">
        <v>46</v>
      </c>
      <c r="D1" s="91"/>
      <c r="E1" s="91" t="s">
        <v>45</v>
      </c>
      <c r="F1" s="91"/>
      <c r="G1" s="91" t="s">
        <v>44</v>
      </c>
      <c r="H1" s="91"/>
      <c r="I1" s="91" t="s">
        <v>43</v>
      </c>
      <c r="J1" s="91"/>
      <c r="K1" s="91" t="s">
        <v>52</v>
      </c>
      <c r="L1" s="19"/>
      <c r="M1" s="19" t="s">
        <v>53</v>
      </c>
      <c r="N1" s="28"/>
    </row>
    <row r="2" spans="1:14" ht="31.5" customHeight="1" thickBot="1" x14ac:dyDescent="0.25">
      <c r="A2" s="93"/>
      <c r="B2" s="93"/>
      <c r="C2" s="21" t="s">
        <v>47</v>
      </c>
      <c r="D2" s="21" t="s">
        <v>48</v>
      </c>
      <c r="E2" s="21" t="s">
        <v>47</v>
      </c>
      <c r="F2" s="21" t="s">
        <v>48</v>
      </c>
      <c r="G2" s="21" t="s">
        <v>47</v>
      </c>
      <c r="H2" s="21" t="s">
        <v>48</v>
      </c>
      <c r="I2" s="21" t="s">
        <v>47</v>
      </c>
      <c r="J2" s="21" t="s">
        <v>48</v>
      </c>
      <c r="K2" s="91"/>
      <c r="L2" s="22"/>
      <c r="M2" s="19"/>
      <c r="N2" s="30"/>
    </row>
    <row r="3" spans="1:14" ht="16.5" thickBot="1" x14ac:dyDescent="0.3">
      <c r="A3" s="24" t="s">
        <v>0</v>
      </c>
      <c r="B3" s="24" t="s">
        <v>67</v>
      </c>
      <c r="C3" s="13">
        <v>0.17986111111111114</v>
      </c>
      <c r="D3" s="16">
        <f t="shared" ref="D3:D25" si="0">SUM(C3/L3)</f>
        <v>5.801971326164875E-3</v>
      </c>
      <c r="E3" s="13">
        <v>0.10069444444444443</v>
      </c>
      <c r="F3" s="16">
        <f t="shared" ref="F3:F25" si="1">SUM(E3/L3)</f>
        <v>3.2482078853046594E-3</v>
      </c>
      <c r="G3" s="13">
        <v>0.60416666666666685</v>
      </c>
      <c r="H3" s="16">
        <f t="shared" ref="H3:H25" si="2">SUM(G3/L3)</f>
        <v>1.9489247311827964E-2</v>
      </c>
      <c r="I3" s="13">
        <v>0</v>
      </c>
      <c r="J3" s="16">
        <f t="shared" ref="J3:J25" si="3">SUM(I3/L3)</f>
        <v>0</v>
      </c>
      <c r="K3" s="25">
        <f>SUM(C3+E3+G3+I3)</f>
        <v>0.88472222222222241</v>
      </c>
      <c r="L3" s="25">
        <v>31</v>
      </c>
      <c r="M3" s="25" t="str">
        <f t="shared" ref="M3:M24" si="4" xml:space="preserve"> TEXT(L3-K3, "[H]:MM:SS")</f>
        <v>722:46:00</v>
      </c>
      <c r="N3" s="26">
        <f t="shared" ref="N3:N25" si="5">SUM(M3/L3)</f>
        <v>0.97146057347670245</v>
      </c>
    </row>
    <row r="4" spans="1:14" ht="16.5" thickBot="1" x14ac:dyDescent="0.3">
      <c r="A4" s="24" t="s">
        <v>2</v>
      </c>
      <c r="B4" s="24" t="s">
        <v>68</v>
      </c>
      <c r="C4" s="13">
        <v>9.0277777777777776E-2</v>
      </c>
      <c r="D4" s="16">
        <f t="shared" si="0"/>
        <v>2.9121863799283156E-3</v>
      </c>
      <c r="E4" s="13">
        <v>0</v>
      </c>
      <c r="F4" s="16">
        <f t="shared" si="1"/>
        <v>0</v>
      </c>
      <c r="G4" s="13">
        <v>0.15138888888888888</v>
      </c>
      <c r="H4" s="16">
        <f t="shared" si="2"/>
        <v>4.8835125448028673E-3</v>
      </c>
      <c r="I4" s="13">
        <v>0</v>
      </c>
      <c r="J4" s="16">
        <f t="shared" si="3"/>
        <v>0</v>
      </c>
      <c r="K4" s="25">
        <f t="shared" ref="K4:K25" si="6">SUM(C4+E4+G4+I4)</f>
        <v>0.24166666666666664</v>
      </c>
      <c r="L4" s="25">
        <v>31</v>
      </c>
      <c r="M4" s="25" t="str">
        <f t="shared" si="4"/>
        <v>738:12:00</v>
      </c>
      <c r="N4" s="26">
        <f t="shared" si="5"/>
        <v>0.99220430107526891</v>
      </c>
    </row>
    <row r="5" spans="1:14" ht="16.5" thickBot="1" x14ac:dyDescent="0.3">
      <c r="A5" s="24" t="s">
        <v>49</v>
      </c>
      <c r="B5" s="24" t="s">
        <v>69</v>
      </c>
      <c r="C5" s="13">
        <v>0</v>
      </c>
      <c r="D5" s="16">
        <f t="shared" si="0"/>
        <v>0</v>
      </c>
      <c r="E5" s="13">
        <v>0</v>
      </c>
      <c r="F5" s="16">
        <f t="shared" si="1"/>
        <v>0</v>
      </c>
      <c r="G5" s="13">
        <v>0</v>
      </c>
      <c r="H5" s="16">
        <f t="shared" si="2"/>
        <v>0</v>
      </c>
      <c r="I5" s="13">
        <v>5.4166666666666669E-2</v>
      </c>
      <c r="J5" s="16">
        <f t="shared" si="3"/>
        <v>1.7473118279569893E-3</v>
      </c>
      <c r="K5" s="25">
        <f t="shared" si="6"/>
        <v>5.4166666666666669E-2</v>
      </c>
      <c r="L5" s="25">
        <v>31</v>
      </c>
      <c r="M5" s="25" t="str">
        <f t="shared" si="4"/>
        <v>742:42:00</v>
      </c>
      <c r="N5" s="26">
        <f t="shared" si="5"/>
        <v>0.99825268817204316</v>
      </c>
    </row>
    <row r="6" spans="1:14" ht="16.5" thickBot="1" x14ac:dyDescent="0.3">
      <c r="A6" s="24" t="s">
        <v>5</v>
      </c>
      <c r="B6" s="24" t="s">
        <v>70</v>
      </c>
      <c r="C6" s="13">
        <v>0.72083333333333333</v>
      </c>
      <c r="D6" s="16">
        <f t="shared" si="0"/>
        <v>2.3252688172043009E-2</v>
      </c>
      <c r="E6" s="13">
        <v>0</v>
      </c>
      <c r="F6" s="16">
        <f t="shared" si="1"/>
        <v>0</v>
      </c>
      <c r="G6" s="13">
        <v>0.52569444444444446</v>
      </c>
      <c r="H6" s="16">
        <f t="shared" si="2"/>
        <v>1.6957885304659498E-2</v>
      </c>
      <c r="I6" s="13">
        <v>1.6208333333333336</v>
      </c>
      <c r="J6" s="16">
        <f t="shared" si="3"/>
        <v>5.2284946236559146E-2</v>
      </c>
      <c r="K6" s="25">
        <f t="shared" si="6"/>
        <v>2.8673611111111112</v>
      </c>
      <c r="L6" s="25">
        <v>31</v>
      </c>
      <c r="M6" s="25" t="str">
        <f t="shared" si="4"/>
        <v>675:11:00</v>
      </c>
      <c r="N6" s="26">
        <f t="shared" si="5"/>
        <v>0.90750448028673836</v>
      </c>
    </row>
    <row r="7" spans="1:14" ht="16.5" thickBot="1" x14ac:dyDescent="0.3">
      <c r="A7" s="24" t="s">
        <v>7</v>
      </c>
      <c r="B7" s="24" t="s">
        <v>71</v>
      </c>
      <c r="C7" s="13">
        <v>2.6388888888888889E-2</v>
      </c>
      <c r="D7" s="16">
        <f t="shared" si="0"/>
        <v>8.512544802867383E-4</v>
      </c>
      <c r="E7" s="13">
        <v>1.5972222222222224E-2</v>
      </c>
      <c r="F7" s="16">
        <f t="shared" si="1"/>
        <v>5.1523297491039429E-4</v>
      </c>
      <c r="G7" s="13">
        <v>2.2222222222222223E-2</v>
      </c>
      <c r="H7" s="16">
        <f t="shared" si="2"/>
        <v>7.1684587813620072E-4</v>
      </c>
      <c r="I7" s="13">
        <v>0</v>
      </c>
      <c r="J7" s="16">
        <f t="shared" si="3"/>
        <v>0</v>
      </c>
      <c r="K7" s="25">
        <f t="shared" si="6"/>
        <v>6.458333333333334E-2</v>
      </c>
      <c r="L7" s="25">
        <v>31</v>
      </c>
      <c r="M7" s="25" t="str">
        <f t="shared" si="4"/>
        <v>742:27:00</v>
      </c>
      <c r="N7" s="26">
        <f t="shared" si="5"/>
        <v>0.99791666666666667</v>
      </c>
    </row>
    <row r="8" spans="1:14" ht="16.5" thickBot="1" x14ac:dyDescent="0.3">
      <c r="A8" s="24" t="s">
        <v>9</v>
      </c>
      <c r="B8" s="24" t="s">
        <v>72</v>
      </c>
      <c r="C8" s="13">
        <v>3.125E-2</v>
      </c>
      <c r="D8" s="16">
        <f t="shared" si="0"/>
        <v>1.0080645161290322E-3</v>
      </c>
      <c r="E8" s="13">
        <v>0</v>
      </c>
      <c r="F8" s="16">
        <f t="shared" si="1"/>
        <v>0</v>
      </c>
      <c r="G8" s="13">
        <v>2.0833333333333332E-2</v>
      </c>
      <c r="H8" s="16">
        <f t="shared" si="2"/>
        <v>6.7204301075268812E-4</v>
      </c>
      <c r="I8" s="13">
        <v>0</v>
      </c>
      <c r="J8" s="16">
        <f t="shared" si="3"/>
        <v>0</v>
      </c>
      <c r="K8" s="25">
        <f t="shared" si="6"/>
        <v>5.2083333333333329E-2</v>
      </c>
      <c r="L8" s="25">
        <v>31</v>
      </c>
      <c r="M8" s="25" t="str">
        <f t="shared" si="4"/>
        <v>742:45:00</v>
      </c>
      <c r="N8" s="26">
        <f t="shared" si="5"/>
        <v>0.99831989247311836</v>
      </c>
    </row>
    <row r="9" spans="1:14" ht="16.5" thickBot="1" x14ac:dyDescent="0.3">
      <c r="A9" s="24" t="s">
        <v>11</v>
      </c>
      <c r="B9" s="24" t="s">
        <v>73</v>
      </c>
      <c r="C9" s="13">
        <v>1.057638888888889</v>
      </c>
      <c r="D9" s="16">
        <f t="shared" si="0"/>
        <v>3.4117383512544806E-2</v>
      </c>
      <c r="E9" s="13">
        <v>2.7083333333333334E-2</v>
      </c>
      <c r="F9" s="16">
        <f t="shared" si="1"/>
        <v>8.7365591397849465E-4</v>
      </c>
      <c r="G9" s="13">
        <v>1.1888888888888889</v>
      </c>
      <c r="H9" s="16">
        <f t="shared" si="2"/>
        <v>3.8351254480286735E-2</v>
      </c>
      <c r="I9" s="13">
        <v>0</v>
      </c>
      <c r="J9" s="16">
        <f t="shared" si="3"/>
        <v>0</v>
      </c>
      <c r="K9" s="25">
        <f t="shared" si="6"/>
        <v>2.2736111111111112</v>
      </c>
      <c r="L9" s="25">
        <v>31</v>
      </c>
      <c r="M9" s="25" t="str">
        <f t="shared" si="4"/>
        <v>689:26:00</v>
      </c>
      <c r="N9" s="26">
        <f t="shared" si="5"/>
        <v>0.92665770609318998</v>
      </c>
    </row>
    <row r="10" spans="1:14" ht="16.5" thickBot="1" x14ac:dyDescent="0.3">
      <c r="A10" s="24" t="s">
        <v>13</v>
      </c>
      <c r="B10" s="24" t="s">
        <v>74</v>
      </c>
      <c r="C10" s="13">
        <v>0</v>
      </c>
      <c r="D10" s="16">
        <f t="shared" si="0"/>
        <v>0</v>
      </c>
      <c r="E10" s="13">
        <v>0</v>
      </c>
      <c r="F10" s="16">
        <f t="shared" si="1"/>
        <v>0</v>
      </c>
      <c r="G10" s="13">
        <v>0</v>
      </c>
      <c r="H10" s="16">
        <f t="shared" si="2"/>
        <v>0</v>
      </c>
      <c r="I10" s="13">
        <v>0</v>
      </c>
      <c r="J10" s="16">
        <f t="shared" si="3"/>
        <v>0</v>
      </c>
      <c r="K10" s="25">
        <f t="shared" si="6"/>
        <v>0</v>
      </c>
      <c r="L10" s="25">
        <v>31</v>
      </c>
      <c r="M10" s="25" t="str">
        <f t="shared" si="4"/>
        <v>744:00:00</v>
      </c>
      <c r="N10" s="26">
        <f t="shared" si="5"/>
        <v>1</v>
      </c>
    </row>
    <row r="11" spans="1:14" ht="16.5" thickBot="1" x14ac:dyDescent="0.3">
      <c r="A11" s="24" t="s">
        <v>15</v>
      </c>
      <c r="B11" s="24" t="s">
        <v>75</v>
      </c>
      <c r="C11" s="13">
        <v>0</v>
      </c>
      <c r="D11" s="16">
        <f t="shared" si="0"/>
        <v>0</v>
      </c>
      <c r="E11" s="13">
        <v>0</v>
      </c>
      <c r="F11" s="16">
        <f t="shared" si="1"/>
        <v>0</v>
      </c>
      <c r="G11" s="13">
        <v>0</v>
      </c>
      <c r="H11" s="16">
        <f t="shared" si="2"/>
        <v>0</v>
      </c>
      <c r="I11" s="13">
        <v>0.3125</v>
      </c>
      <c r="J11" s="16">
        <f t="shared" si="3"/>
        <v>1.0080645161290322E-2</v>
      </c>
      <c r="K11" s="25">
        <f t="shared" si="6"/>
        <v>0.3125</v>
      </c>
      <c r="L11" s="25">
        <v>31</v>
      </c>
      <c r="M11" s="25" t="str">
        <f t="shared" si="4"/>
        <v>736:30:00</v>
      </c>
      <c r="N11" s="26">
        <f t="shared" si="5"/>
        <v>0.98991935483870963</v>
      </c>
    </row>
    <row r="12" spans="1:14" ht="16.5" thickBot="1" x14ac:dyDescent="0.3">
      <c r="A12" s="24" t="s">
        <v>17</v>
      </c>
      <c r="B12" s="24" t="s">
        <v>76</v>
      </c>
      <c r="C12" s="13">
        <v>0</v>
      </c>
      <c r="D12" s="16">
        <f t="shared" si="0"/>
        <v>0</v>
      </c>
      <c r="E12" s="13">
        <v>0</v>
      </c>
      <c r="F12" s="16">
        <f t="shared" si="1"/>
        <v>0</v>
      </c>
      <c r="G12" s="13">
        <v>0</v>
      </c>
      <c r="H12" s="16">
        <f t="shared" si="2"/>
        <v>0</v>
      </c>
      <c r="I12" s="13">
        <v>0</v>
      </c>
      <c r="J12" s="16">
        <f t="shared" si="3"/>
        <v>0</v>
      </c>
      <c r="K12" s="25">
        <f t="shared" si="6"/>
        <v>0</v>
      </c>
      <c r="L12" s="25">
        <v>31</v>
      </c>
      <c r="M12" s="25" t="str">
        <f t="shared" si="4"/>
        <v>744:00:00</v>
      </c>
      <c r="N12" s="26">
        <f t="shared" si="5"/>
        <v>1</v>
      </c>
    </row>
    <row r="13" spans="1:14" ht="16.5" thickBot="1" x14ac:dyDescent="0.3">
      <c r="A13" s="24" t="s">
        <v>50</v>
      </c>
      <c r="B13" s="24" t="s">
        <v>77</v>
      </c>
      <c r="C13" s="13">
        <v>2.7777777777777776E-2</v>
      </c>
      <c r="D13" s="16">
        <f t="shared" si="0"/>
        <v>8.960573476702509E-4</v>
      </c>
      <c r="E13" s="13">
        <v>8.1944444444444445E-2</v>
      </c>
      <c r="F13" s="16">
        <f t="shared" si="1"/>
        <v>2.6433691756272402E-3</v>
      </c>
      <c r="G13" s="13">
        <v>0</v>
      </c>
      <c r="H13" s="16">
        <f t="shared" si="2"/>
        <v>0</v>
      </c>
      <c r="I13" s="15">
        <v>1.3888888888888889E-3</v>
      </c>
      <c r="J13" s="16">
        <f t="shared" si="3"/>
        <v>4.4802867383512545E-5</v>
      </c>
      <c r="K13" s="25">
        <f t="shared" si="6"/>
        <v>0.1111111111111111</v>
      </c>
      <c r="L13" s="25">
        <v>31</v>
      </c>
      <c r="M13" s="25" t="str">
        <f t="shared" si="4"/>
        <v>741:20:00</v>
      </c>
      <c r="N13" s="26">
        <f t="shared" si="5"/>
        <v>0.99641577060931896</v>
      </c>
    </row>
    <row r="14" spans="1:14" ht="16.5" thickBot="1" x14ac:dyDescent="0.3">
      <c r="A14" s="24" t="s">
        <v>51</v>
      </c>
      <c r="B14" s="24" t="s">
        <v>78</v>
      </c>
      <c r="C14" s="13">
        <v>0</v>
      </c>
      <c r="D14" s="16">
        <f t="shared" si="0"/>
        <v>0</v>
      </c>
      <c r="E14" s="13">
        <v>0</v>
      </c>
      <c r="F14" s="16">
        <f t="shared" si="1"/>
        <v>0</v>
      </c>
      <c r="G14" s="13">
        <v>0</v>
      </c>
      <c r="H14" s="16">
        <f t="shared" si="2"/>
        <v>0</v>
      </c>
      <c r="I14" s="13">
        <v>0</v>
      </c>
      <c r="J14" s="16">
        <f t="shared" si="3"/>
        <v>0</v>
      </c>
      <c r="K14" s="25">
        <f t="shared" si="6"/>
        <v>0</v>
      </c>
      <c r="L14" s="25">
        <v>31</v>
      </c>
      <c r="M14" s="25" t="str">
        <f t="shared" si="4"/>
        <v>744:00:00</v>
      </c>
      <c r="N14" s="26">
        <f t="shared" si="5"/>
        <v>1</v>
      </c>
    </row>
    <row r="15" spans="1:14" s="35" customFormat="1" ht="16.5" thickBot="1" x14ac:dyDescent="0.3">
      <c r="A15" s="24" t="s">
        <v>21</v>
      </c>
      <c r="B15" s="24" t="s">
        <v>79</v>
      </c>
      <c r="C15" s="13">
        <v>0.89861111111111114</v>
      </c>
      <c r="D15" s="16">
        <f t="shared" si="0"/>
        <v>2.8987455197132618E-2</v>
      </c>
      <c r="E15" s="13">
        <v>0</v>
      </c>
      <c r="F15" s="16">
        <f t="shared" si="1"/>
        <v>0</v>
      </c>
      <c r="G15" s="13">
        <v>1.757638888888889</v>
      </c>
      <c r="H15" s="16">
        <f t="shared" si="2"/>
        <v>5.6698028673835131E-2</v>
      </c>
      <c r="I15" s="13">
        <v>0</v>
      </c>
      <c r="J15" s="16">
        <f t="shared" si="3"/>
        <v>0</v>
      </c>
      <c r="K15" s="25">
        <f t="shared" si="6"/>
        <v>2.65625</v>
      </c>
      <c r="L15" s="25">
        <v>31</v>
      </c>
      <c r="M15" s="25" t="str">
        <f t="shared" si="4"/>
        <v>680:15:00</v>
      </c>
      <c r="N15" s="26">
        <f t="shared" si="5"/>
        <v>0.91431451612903225</v>
      </c>
    </row>
    <row r="16" spans="1:14" ht="16.5" thickBot="1" x14ac:dyDescent="0.3">
      <c r="A16" s="24" t="s">
        <v>23</v>
      </c>
      <c r="B16" s="24" t="s">
        <v>80</v>
      </c>
      <c r="C16" s="13">
        <v>0.70138888888888884</v>
      </c>
      <c r="D16" s="16">
        <f t="shared" si="0"/>
        <v>2.2625448028673834E-2</v>
      </c>
      <c r="E16" s="13">
        <v>0.54583333333333328</v>
      </c>
      <c r="F16" s="16">
        <f t="shared" si="1"/>
        <v>1.7607526881720428E-2</v>
      </c>
      <c r="G16" s="13">
        <v>0.37222222222222223</v>
      </c>
      <c r="H16" s="16">
        <f t="shared" si="2"/>
        <v>1.2007168458781362E-2</v>
      </c>
      <c r="I16" s="13">
        <v>0.24652777777777779</v>
      </c>
      <c r="J16" s="16">
        <f t="shared" si="3"/>
        <v>7.9525089605734772E-3</v>
      </c>
      <c r="K16" s="25">
        <f t="shared" si="6"/>
        <v>1.8659722222222221</v>
      </c>
      <c r="L16" s="25">
        <v>31</v>
      </c>
      <c r="M16" s="25" t="str">
        <f t="shared" si="4"/>
        <v>699:13:00</v>
      </c>
      <c r="N16" s="26">
        <f t="shared" si="5"/>
        <v>0.93980734767025087</v>
      </c>
    </row>
    <row r="17" spans="1:14" ht="16.5" thickBot="1" x14ac:dyDescent="0.3">
      <c r="A17" s="24" t="s">
        <v>25</v>
      </c>
      <c r="B17" s="24" t="s">
        <v>81</v>
      </c>
      <c r="C17" s="13">
        <v>0.2048611111111111</v>
      </c>
      <c r="D17" s="16">
        <f t="shared" si="0"/>
        <v>6.6084229390681003E-3</v>
      </c>
      <c r="E17" s="13">
        <v>0.30208333333333337</v>
      </c>
      <c r="F17" s="16">
        <f t="shared" si="1"/>
        <v>9.7446236559139802E-3</v>
      </c>
      <c r="G17" s="13">
        <v>0.125</v>
      </c>
      <c r="H17" s="16">
        <f t="shared" si="2"/>
        <v>4.0322580645161289E-3</v>
      </c>
      <c r="I17" s="13">
        <v>6.0416666666666674E-2</v>
      </c>
      <c r="J17" s="16">
        <f t="shared" si="3"/>
        <v>1.9489247311827958E-3</v>
      </c>
      <c r="K17" s="25">
        <f t="shared" si="6"/>
        <v>0.69236111111111109</v>
      </c>
      <c r="L17" s="25">
        <v>31</v>
      </c>
      <c r="M17" s="25" t="str">
        <f t="shared" si="4"/>
        <v>727:23:00</v>
      </c>
      <c r="N17" s="26">
        <f t="shared" si="5"/>
        <v>0.97766577060931903</v>
      </c>
    </row>
    <row r="18" spans="1:14" ht="16.5" thickBot="1" x14ac:dyDescent="0.3">
      <c r="A18" s="24" t="s">
        <v>27</v>
      </c>
      <c r="B18" s="24" t="s">
        <v>82</v>
      </c>
      <c r="C18" s="13">
        <v>0</v>
      </c>
      <c r="D18" s="16">
        <f t="shared" si="0"/>
        <v>0</v>
      </c>
      <c r="E18" s="13">
        <v>0</v>
      </c>
      <c r="F18" s="16">
        <f t="shared" si="1"/>
        <v>0</v>
      </c>
      <c r="G18" s="13">
        <v>0</v>
      </c>
      <c r="H18" s="16">
        <f t="shared" si="2"/>
        <v>0</v>
      </c>
      <c r="I18" s="13">
        <v>0</v>
      </c>
      <c r="J18" s="16">
        <f t="shared" si="3"/>
        <v>0</v>
      </c>
      <c r="K18" s="25">
        <f t="shared" si="6"/>
        <v>0</v>
      </c>
      <c r="L18" s="25">
        <v>31</v>
      </c>
      <c r="M18" s="25" t="str">
        <f t="shared" si="4"/>
        <v>744:00:00</v>
      </c>
      <c r="N18" s="26">
        <f t="shared" si="5"/>
        <v>1</v>
      </c>
    </row>
    <row r="19" spans="1:14" ht="16.5" thickBot="1" x14ac:dyDescent="0.3">
      <c r="A19" s="24" t="s">
        <v>30</v>
      </c>
      <c r="B19" s="24" t="s">
        <v>83</v>
      </c>
      <c r="C19" s="13">
        <v>0</v>
      </c>
      <c r="D19" s="16">
        <f t="shared" si="0"/>
        <v>0</v>
      </c>
      <c r="E19" s="13">
        <v>0</v>
      </c>
      <c r="F19" s="16">
        <f t="shared" si="1"/>
        <v>0</v>
      </c>
      <c r="G19" s="13">
        <v>5.9027777777777783E-2</v>
      </c>
      <c r="H19" s="16">
        <f t="shared" si="2"/>
        <v>1.9041218637992833E-3</v>
      </c>
      <c r="I19" s="13">
        <v>3.4722222222222224E-2</v>
      </c>
      <c r="J19" s="16">
        <f t="shared" si="3"/>
        <v>1.1200716845878136E-3</v>
      </c>
      <c r="K19" s="25">
        <f t="shared" si="6"/>
        <v>9.375E-2</v>
      </c>
      <c r="L19" s="25">
        <v>31</v>
      </c>
      <c r="M19" s="25" t="str">
        <f t="shared" si="4"/>
        <v>741:45:00</v>
      </c>
      <c r="N19" s="26">
        <f t="shared" si="5"/>
        <v>0.99697580645161288</v>
      </c>
    </row>
    <row r="20" spans="1:14" ht="16.5" thickBot="1" x14ac:dyDescent="0.3">
      <c r="A20" s="24" t="s">
        <v>32</v>
      </c>
      <c r="B20" s="24" t="s">
        <v>84</v>
      </c>
      <c r="C20" s="13">
        <v>0.25694444444444448</v>
      </c>
      <c r="D20" s="16">
        <f t="shared" si="0"/>
        <v>8.2885304659498209E-3</v>
      </c>
      <c r="E20" s="13">
        <v>0</v>
      </c>
      <c r="F20" s="16">
        <f t="shared" si="1"/>
        <v>0</v>
      </c>
      <c r="G20" s="13">
        <v>9.0277777777777776E-2</v>
      </c>
      <c r="H20" s="16">
        <f t="shared" si="2"/>
        <v>2.9121863799283156E-3</v>
      </c>
      <c r="I20" s="13">
        <v>0.5083333333333333</v>
      </c>
      <c r="J20" s="16">
        <f t="shared" si="3"/>
        <v>1.6397849462365589E-2</v>
      </c>
      <c r="K20" s="25">
        <f t="shared" si="6"/>
        <v>0.85555555555555562</v>
      </c>
      <c r="L20" s="25">
        <v>31</v>
      </c>
      <c r="M20" s="25" t="str">
        <f t="shared" si="4"/>
        <v>723:28:00</v>
      </c>
      <c r="N20" s="26">
        <f t="shared" si="5"/>
        <v>0.97240143369175636</v>
      </c>
    </row>
    <row r="21" spans="1:14" ht="16.5" thickBot="1" x14ac:dyDescent="0.3">
      <c r="A21" s="24" t="s">
        <v>34</v>
      </c>
      <c r="B21" s="24" t="s">
        <v>85</v>
      </c>
      <c r="C21" s="13">
        <v>0.1902777777777778</v>
      </c>
      <c r="D21" s="16">
        <f t="shared" si="0"/>
        <v>6.1379928315412188E-3</v>
      </c>
      <c r="E21" s="13">
        <v>0</v>
      </c>
      <c r="F21" s="16">
        <f t="shared" si="1"/>
        <v>0</v>
      </c>
      <c r="G21" s="13">
        <v>8.3333333333333329E-2</v>
      </c>
      <c r="H21" s="16">
        <f t="shared" si="2"/>
        <v>2.6881720430107525E-3</v>
      </c>
      <c r="I21" s="13">
        <v>2.0284722222222222</v>
      </c>
      <c r="J21" s="16">
        <f t="shared" si="3"/>
        <v>6.5434587813620076E-2</v>
      </c>
      <c r="K21" s="25">
        <f t="shared" si="6"/>
        <v>2.3020833333333335</v>
      </c>
      <c r="L21" s="25">
        <v>31</v>
      </c>
      <c r="M21" s="25" t="str">
        <f t="shared" si="4"/>
        <v>688:45:00</v>
      </c>
      <c r="N21" s="26">
        <f t="shared" si="5"/>
        <v>0.925739247311828</v>
      </c>
    </row>
    <row r="22" spans="1:14" ht="16.5" thickBot="1" x14ac:dyDescent="0.3">
      <c r="A22" s="24" t="s">
        <v>36</v>
      </c>
      <c r="B22" s="24" t="s">
        <v>86</v>
      </c>
      <c r="C22" s="13">
        <v>0</v>
      </c>
      <c r="D22" s="16">
        <f t="shared" si="0"/>
        <v>0</v>
      </c>
      <c r="E22" s="13">
        <v>0</v>
      </c>
      <c r="F22" s="16">
        <f t="shared" si="1"/>
        <v>0</v>
      </c>
      <c r="G22" s="13">
        <v>0</v>
      </c>
      <c r="H22" s="16">
        <f t="shared" si="2"/>
        <v>0</v>
      </c>
      <c r="I22" s="13">
        <v>0</v>
      </c>
      <c r="J22" s="16">
        <f t="shared" si="3"/>
        <v>0</v>
      </c>
      <c r="K22" s="25">
        <f t="shared" si="6"/>
        <v>0</v>
      </c>
      <c r="L22" s="25">
        <v>31</v>
      </c>
      <c r="M22" s="25" t="str">
        <f t="shared" si="4"/>
        <v>744:00:00</v>
      </c>
      <c r="N22" s="26">
        <f t="shared" si="5"/>
        <v>1</v>
      </c>
    </row>
    <row r="23" spans="1:14" ht="16.5" thickBot="1" x14ac:dyDescent="0.3">
      <c r="A23" s="24" t="s">
        <v>38</v>
      </c>
      <c r="B23" s="24" t="s">
        <v>87</v>
      </c>
      <c r="C23" s="13">
        <v>0</v>
      </c>
      <c r="D23" s="16">
        <f t="shared" si="0"/>
        <v>0</v>
      </c>
      <c r="E23" s="13">
        <v>0</v>
      </c>
      <c r="F23" s="16">
        <f t="shared" si="1"/>
        <v>0</v>
      </c>
      <c r="G23" s="13">
        <v>0</v>
      </c>
      <c r="H23" s="16">
        <f t="shared" si="2"/>
        <v>0</v>
      </c>
      <c r="I23" s="13">
        <v>0</v>
      </c>
      <c r="J23" s="16">
        <f t="shared" si="3"/>
        <v>0</v>
      </c>
      <c r="K23" s="25">
        <f t="shared" si="6"/>
        <v>0</v>
      </c>
      <c r="L23" s="25">
        <v>31</v>
      </c>
      <c r="M23" s="25" t="str">
        <f t="shared" si="4"/>
        <v>744:00:00</v>
      </c>
      <c r="N23" s="26">
        <f t="shared" si="5"/>
        <v>1</v>
      </c>
    </row>
    <row r="24" spans="1:14" ht="16.5" thickBot="1" x14ac:dyDescent="0.3">
      <c r="A24" s="24" t="s">
        <v>40</v>
      </c>
      <c r="B24" s="24" t="s">
        <v>88</v>
      </c>
      <c r="C24" s="13">
        <v>0</v>
      </c>
      <c r="D24" s="16">
        <f t="shared" si="0"/>
        <v>0</v>
      </c>
      <c r="E24" s="13">
        <v>0</v>
      </c>
      <c r="F24" s="16">
        <f t="shared" si="1"/>
        <v>0</v>
      </c>
      <c r="G24" s="13">
        <v>0</v>
      </c>
      <c r="H24" s="16">
        <f t="shared" si="2"/>
        <v>0</v>
      </c>
      <c r="I24" s="13">
        <v>0</v>
      </c>
      <c r="J24" s="16">
        <f t="shared" si="3"/>
        <v>0</v>
      </c>
      <c r="K24" s="25">
        <f t="shared" si="6"/>
        <v>0</v>
      </c>
      <c r="L24" s="25">
        <v>31</v>
      </c>
      <c r="M24" s="25" t="str">
        <f t="shared" si="4"/>
        <v>744:00:00</v>
      </c>
      <c r="N24" s="26">
        <f t="shared" si="5"/>
        <v>1</v>
      </c>
    </row>
    <row r="25" spans="1:14" ht="15.75" x14ac:dyDescent="0.25">
      <c r="A25" s="24" t="s">
        <v>42</v>
      </c>
      <c r="B25" s="27"/>
      <c r="C25" s="18">
        <f>SUM(C3:C24)</f>
        <v>4.386111111111112</v>
      </c>
      <c r="D25" s="16">
        <f t="shared" si="0"/>
        <v>6.4312479635060295E-3</v>
      </c>
      <c r="E25" s="18">
        <f>SUM(E3:E24)</f>
        <v>1.0736111111111111</v>
      </c>
      <c r="F25" s="16">
        <f t="shared" si="1"/>
        <v>1.5742098403388725E-3</v>
      </c>
      <c r="G25" s="18">
        <f>SUM(G3:G24)</f>
        <v>5.0006944444444441</v>
      </c>
      <c r="H25" s="16">
        <f t="shared" si="2"/>
        <v>7.3323965461062233E-3</v>
      </c>
      <c r="I25" s="18">
        <f>SUM(I3:I24)</f>
        <v>4.8673611111111121</v>
      </c>
      <c r="J25" s="16">
        <f t="shared" si="3"/>
        <v>7.1368931247963521E-3</v>
      </c>
      <c r="K25" s="25">
        <f t="shared" si="6"/>
        <v>15.327777777777779</v>
      </c>
      <c r="L25" s="25">
        <f>SUM(L3:L24)</f>
        <v>682</v>
      </c>
      <c r="M25" s="25">
        <f xml:space="preserve"> SUM(L25-K25)</f>
        <v>666.67222222222222</v>
      </c>
      <c r="N25" s="33">
        <f t="shared" si="5"/>
        <v>0.97752525252525246</v>
      </c>
    </row>
    <row r="26" spans="1:14" x14ac:dyDescent="0.2">
      <c r="N26" s="1"/>
    </row>
    <row r="31" spans="1:14" ht="15.75" x14ac:dyDescent="0.25">
      <c r="A31" s="24" t="s">
        <v>27</v>
      </c>
      <c r="B31" s="39" t="s">
        <v>90</v>
      </c>
      <c r="C31" s="18">
        <v>11.749305555555555</v>
      </c>
      <c r="D31" s="16">
        <f>SUM(C31/L31)</f>
        <v>0.39164351851851847</v>
      </c>
      <c r="E31" s="18">
        <v>0</v>
      </c>
      <c r="F31" s="16">
        <f>SUM(E31/L31)</f>
        <v>0</v>
      </c>
      <c r="G31" s="18">
        <v>0</v>
      </c>
      <c r="H31" s="16">
        <f>SUM(G31/L31)</f>
        <v>0</v>
      </c>
      <c r="I31" s="18">
        <v>0</v>
      </c>
      <c r="J31" s="16">
        <f>SUM(I31/L31)</f>
        <v>0</v>
      </c>
      <c r="K31" s="25">
        <f>SUM(C31+E31+G31+I31)</f>
        <v>11.749305555555555</v>
      </c>
      <c r="L31" s="25">
        <v>30</v>
      </c>
      <c r="M31" s="25" t="str">
        <f xml:space="preserve"> TEXT(L31-K31, "[H]:MM:SS")</f>
        <v>438:01:00</v>
      </c>
      <c r="N31" s="26">
        <f>SUM(M31/L31)</f>
        <v>0.60835648148148147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5" sqref="N15"/>
    </sheetView>
  </sheetViews>
  <sheetFormatPr defaultRowHeight="12.75" x14ac:dyDescent="0.2"/>
  <cols>
    <col min="1" max="1" width="20.7109375" customWidth="1"/>
    <col min="2" max="2" width="8.7109375" customWidth="1"/>
    <col min="3" max="3" width="11.85546875" customWidth="1"/>
    <col min="4" max="4" width="11.7109375" customWidth="1"/>
    <col min="5" max="6" width="10.7109375" customWidth="1"/>
    <col min="7" max="7" width="12.7109375" customWidth="1"/>
    <col min="8" max="8" width="10.7109375" customWidth="1"/>
    <col min="9" max="9" width="12" customWidth="1"/>
    <col min="10" max="10" width="10.7109375" customWidth="1"/>
    <col min="11" max="11" width="17.7109375" customWidth="1"/>
    <col min="12" max="12" width="17" customWidth="1"/>
    <col min="13" max="13" width="16.140625" customWidth="1"/>
    <col min="14" max="14" width="10.7109375" customWidth="1"/>
  </cols>
  <sheetData>
    <row r="1" spans="1:14" ht="50.1" customHeight="1" x14ac:dyDescent="0.2">
      <c r="A1" s="92" t="s">
        <v>104</v>
      </c>
      <c r="B1" s="93"/>
      <c r="C1" s="91" t="s">
        <v>46</v>
      </c>
      <c r="D1" s="91"/>
      <c r="E1" s="91" t="s">
        <v>45</v>
      </c>
      <c r="F1" s="91"/>
      <c r="G1" s="91" t="s">
        <v>44</v>
      </c>
      <c r="H1" s="91"/>
      <c r="I1" s="91" t="s">
        <v>43</v>
      </c>
      <c r="J1" s="91"/>
      <c r="K1" s="91" t="s">
        <v>52</v>
      </c>
      <c r="L1" s="19"/>
      <c r="M1" s="19" t="s">
        <v>53</v>
      </c>
      <c r="N1" s="28"/>
    </row>
    <row r="2" spans="1:14" ht="31.5" customHeight="1" x14ac:dyDescent="0.2">
      <c r="A2" s="93"/>
      <c r="B2" s="93"/>
      <c r="C2" s="34" t="s">
        <v>47</v>
      </c>
      <c r="D2" s="34" t="s">
        <v>48</v>
      </c>
      <c r="E2" s="34" t="s">
        <v>47</v>
      </c>
      <c r="F2" s="34" t="s">
        <v>48</v>
      </c>
      <c r="G2" s="34" t="s">
        <v>47</v>
      </c>
      <c r="H2" s="34" t="s">
        <v>48</v>
      </c>
      <c r="I2" s="34" t="s">
        <v>47</v>
      </c>
      <c r="J2" s="34" t="s">
        <v>48</v>
      </c>
      <c r="K2" s="91"/>
      <c r="L2" s="22"/>
      <c r="M2" s="19"/>
      <c r="N2" s="30"/>
    </row>
    <row r="3" spans="1:14" ht="15.75" x14ac:dyDescent="0.25">
      <c r="A3" s="24" t="s">
        <v>0</v>
      </c>
      <c r="B3" s="39" t="s">
        <v>67</v>
      </c>
      <c r="C3" s="18">
        <v>0</v>
      </c>
      <c r="D3" s="16">
        <f t="shared" ref="D3:D25" si="0">SUM(C3/L3)</f>
        <v>0</v>
      </c>
      <c r="E3" s="47">
        <v>7.6388888888888895E-2</v>
      </c>
      <c r="F3" s="16">
        <f t="shared" ref="F3:F25" si="1">SUM(E3/L3)</f>
        <v>2.5462962962962965E-3</v>
      </c>
      <c r="G3" s="47">
        <v>0.37222222222222229</v>
      </c>
      <c r="H3" s="16">
        <f t="shared" ref="H3:H25" si="2">SUM(G3/L3)</f>
        <v>1.240740740740741E-2</v>
      </c>
      <c r="I3" s="18">
        <v>0</v>
      </c>
      <c r="J3" s="16">
        <f t="shared" ref="J3:J25" si="3">SUM(I3/L3)</f>
        <v>0</v>
      </c>
      <c r="K3" s="25">
        <f t="shared" ref="K3:K24" si="4">SUM(C3+E3+G3+I3)</f>
        <v>0.44861111111111118</v>
      </c>
      <c r="L3" s="25">
        <v>30</v>
      </c>
      <c r="M3" s="25" t="str">
        <f t="shared" ref="M3:M24" si="5" xml:space="preserve"> TEXT(L3-K3, "[H]:MM:SS")</f>
        <v>709:14:00</v>
      </c>
      <c r="N3" s="26">
        <f t="shared" ref="N3:N25" si="6">SUM(M3/L3)</f>
        <v>0.98504629629629636</v>
      </c>
    </row>
    <row r="4" spans="1:14" ht="15.75" x14ac:dyDescent="0.25">
      <c r="A4" s="24" t="s">
        <v>2</v>
      </c>
      <c r="B4" s="39" t="s">
        <v>68</v>
      </c>
      <c r="C4" s="18">
        <v>0</v>
      </c>
      <c r="D4" s="16">
        <f t="shared" si="0"/>
        <v>0</v>
      </c>
      <c r="E4" s="18">
        <v>0</v>
      </c>
      <c r="F4" s="16">
        <f t="shared" si="1"/>
        <v>0</v>
      </c>
      <c r="G4" s="47">
        <v>3.9583333333333331E-2</v>
      </c>
      <c r="H4" s="16">
        <f t="shared" si="2"/>
        <v>1.3194444444444445E-3</v>
      </c>
      <c r="I4" s="18">
        <v>0</v>
      </c>
      <c r="J4" s="16">
        <f t="shared" si="3"/>
        <v>0</v>
      </c>
      <c r="K4" s="25">
        <f t="shared" si="4"/>
        <v>3.9583333333333331E-2</v>
      </c>
      <c r="L4" s="25">
        <v>30</v>
      </c>
      <c r="M4" s="25" t="str">
        <f t="shared" si="5"/>
        <v>719:03:00</v>
      </c>
      <c r="N4" s="26">
        <f t="shared" si="6"/>
        <v>0.99868055555555546</v>
      </c>
    </row>
    <row r="5" spans="1:14" ht="15.75" x14ac:dyDescent="0.25">
      <c r="A5" s="24" t="s">
        <v>49</v>
      </c>
      <c r="B5" s="39" t="s">
        <v>69</v>
      </c>
      <c r="C5" s="18">
        <v>0</v>
      </c>
      <c r="D5" s="16">
        <f t="shared" si="0"/>
        <v>0</v>
      </c>
      <c r="E5" s="47">
        <v>1.5277777777777777E-2</v>
      </c>
      <c r="F5" s="16">
        <f t="shared" si="1"/>
        <v>5.0925925925925921E-4</v>
      </c>
      <c r="G5" s="18">
        <v>0</v>
      </c>
      <c r="H5" s="16">
        <f t="shared" si="2"/>
        <v>0</v>
      </c>
      <c r="I5" s="18">
        <v>0</v>
      </c>
      <c r="J5" s="16">
        <f t="shared" si="3"/>
        <v>0</v>
      </c>
      <c r="K5" s="25">
        <f t="shared" si="4"/>
        <v>1.5277777777777777E-2</v>
      </c>
      <c r="L5" s="25">
        <v>30</v>
      </c>
      <c r="M5" s="25" t="str">
        <f t="shared" si="5"/>
        <v>719:38:00</v>
      </c>
      <c r="N5" s="26">
        <f t="shared" si="6"/>
        <v>0.99949074074074074</v>
      </c>
    </row>
    <row r="6" spans="1:14" ht="15.75" x14ac:dyDescent="0.25">
      <c r="A6" s="24" t="s">
        <v>5</v>
      </c>
      <c r="B6" s="39" t="s">
        <v>70</v>
      </c>
      <c r="C6" s="47">
        <v>1.9465277777777776</v>
      </c>
      <c r="D6" s="16">
        <f t="shared" si="0"/>
        <v>6.4884259259259253E-2</v>
      </c>
      <c r="E6" s="18">
        <v>0</v>
      </c>
      <c r="F6" s="16">
        <f t="shared" si="1"/>
        <v>0</v>
      </c>
      <c r="G6" s="18">
        <v>0</v>
      </c>
      <c r="H6" s="16">
        <f t="shared" si="2"/>
        <v>0</v>
      </c>
      <c r="I6" s="47">
        <v>1.1958333333333335</v>
      </c>
      <c r="J6" s="16">
        <f t="shared" si="3"/>
        <v>3.9861111111111118E-2</v>
      </c>
      <c r="K6" s="25">
        <f t="shared" si="4"/>
        <v>3.1423611111111112</v>
      </c>
      <c r="L6" s="25">
        <v>30</v>
      </c>
      <c r="M6" s="25" t="str">
        <f t="shared" si="5"/>
        <v>644:35:00</v>
      </c>
      <c r="N6" s="26">
        <f t="shared" si="6"/>
        <v>0.89525462962962965</v>
      </c>
    </row>
    <row r="7" spans="1:14" ht="15.75" x14ac:dyDescent="0.25">
      <c r="A7" s="24" t="s">
        <v>7</v>
      </c>
      <c r="B7" s="39" t="s">
        <v>71</v>
      </c>
      <c r="C7" s="47">
        <v>0.15972222222222224</v>
      </c>
      <c r="D7" s="16">
        <f t="shared" si="0"/>
        <v>5.3240740740740748E-3</v>
      </c>
      <c r="E7" s="18">
        <v>0</v>
      </c>
      <c r="F7" s="16">
        <f t="shared" si="1"/>
        <v>0</v>
      </c>
      <c r="G7" s="18">
        <v>0</v>
      </c>
      <c r="H7" s="16">
        <f t="shared" si="2"/>
        <v>0</v>
      </c>
      <c r="I7" s="47">
        <v>9.7222222222222224E-3</v>
      </c>
      <c r="J7" s="16">
        <f t="shared" si="3"/>
        <v>3.2407407407407406E-4</v>
      </c>
      <c r="K7" s="25">
        <f t="shared" si="4"/>
        <v>0.16944444444444445</v>
      </c>
      <c r="L7" s="25">
        <v>30</v>
      </c>
      <c r="M7" s="25" t="str">
        <f t="shared" si="5"/>
        <v>715:56:00</v>
      </c>
      <c r="N7" s="26">
        <f t="shared" si="6"/>
        <v>0.99435185185185171</v>
      </c>
    </row>
    <row r="8" spans="1:14" ht="15.75" x14ac:dyDescent="0.25">
      <c r="A8" s="24" t="s">
        <v>9</v>
      </c>
      <c r="B8" s="39" t="s">
        <v>72</v>
      </c>
      <c r="C8" s="18">
        <v>0</v>
      </c>
      <c r="D8" s="16">
        <f t="shared" si="0"/>
        <v>0</v>
      </c>
      <c r="E8" s="18">
        <v>0</v>
      </c>
      <c r="F8" s="16">
        <f t="shared" si="1"/>
        <v>0</v>
      </c>
      <c r="G8" s="47">
        <v>0.24305555555555558</v>
      </c>
      <c r="H8" s="16">
        <f t="shared" si="2"/>
        <v>8.1018518518518531E-3</v>
      </c>
      <c r="I8" s="18">
        <v>0</v>
      </c>
      <c r="J8" s="16">
        <f t="shared" si="3"/>
        <v>0</v>
      </c>
      <c r="K8" s="25">
        <f t="shared" si="4"/>
        <v>0.24305555555555558</v>
      </c>
      <c r="L8" s="25">
        <v>30</v>
      </c>
      <c r="M8" s="25" t="str">
        <f t="shared" si="5"/>
        <v>714:10:00</v>
      </c>
      <c r="N8" s="26">
        <f t="shared" si="6"/>
        <v>0.99189814814814814</v>
      </c>
    </row>
    <row r="9" spans="1:14" ht="15.75" x14ac:dyDescent="0.25">
      <c r="A9" s="24" t="s">
        <v>11</v>
      </c>
      <c r="B9" s="39" t="s">
        <v>73</v>
      </c>
      <c r="C9" s="47">
        <v>1.3152777777777778</v>
      </c>
      <c r="D9" s="16">
        <f t="shared" si="0"/>
        <v>4.3842592592592593E-2</v>
      </c>
      <c r="E9" s="47">
        <v>0.16597222222222222</v>
      </c>
      <c r="F9" s="16">
        <f t="shared" si="1"/>
        <v>5.5324074074074069E-3</v>
      </c>
      <c r="G9" s="47">
        <v>1.2145833333333336</v>
      </c>
      <c r="H9" s="16">
        <f t="shared" si="2"/>
        <v>4.0486111111111119E-2</v>
      </c>
      <c r="I9" s="47">
        <v>2.4305555555555556E-2</v>
      </c>
      <c r="J9" s="16">
        <f t="shared" si="3"/>
        <v>8.1018518518518516E-4</v>
      </c>
      <c r="K9" s="25">
        <f t="shared" si="4"/>
        <v>2.7201388888888891</v>
      </c>
      <c r="L9" s="25">
        <v>30</v>
      </c>
      <c r="M9" s="25" t="str">
        <f t="shared" si="5"/>
        <v>654:43:00</v>
      </c>
      <c r="N9" s="26">
        <f t="shared" si="6"/>
        <v>0.90932870370370378</v>
      </c>
    </row>
    <row r="10" spans="1:14" ht="15.75" x14ac:dyDescent="0.25">
      <c r="A10" s="24" t="s">
        <v>13</v>
      </c>
      <c r="B10" s="39" t="s">
        <v>74</v>
      </c>
      <c r="C10" s="18">
        <v>0</v>
      </c>
      <c r="D10" s="16">
        <f t="shared" si="0"/>
        <v>0</v>
      </c>
      <c r="E10" s="18">
        <v>0</v>
      </c>
      <c r="F10" s="16">
        <f t="shared" si="1"/>
        <v>0</v>
      </c>
      <c r="G10" s="18">
        <v>0</v>
      </c>
      <c r="H10" s="16">
        <f t="shared" si="2"/>
        <v>0</v>
      </c>
      <c r="I10" s="18">
        <v>0</v>
      </c>
      <c r="J10" s="16">
        <f t="shared" si="3"/>
        <v>0</v>
      </c>
      <c r="K10" s="25">
        <f t="shared" si="4"/>
        <v>0</v>
      </c>
      <c r="L10" s="25">
        <v>30</v>
      </c>
      <c r="M10" s="25" t="str">
        <f t="shared" si="5"/>
        <v>720:00:00</v>
      </c>
      <c r="N10" s="26">
        <f t="shared" si="6"/>
        <v>1</v>
      </c>
    </row>
    <row r="11" spans="1:14" ht="15.75" x14ac:dyDescent="0.25">
      <c r="A11" s="24" t="s">
        <v>15</v>
      </c>
      <c r="B11" s="39" t="s">
        <v>75</v>
      </c>
      <c r="C11" s="18">
        <v>0</v>
      </c>
      <c r="D11" s="16">
        <f t="shared" si="0"/>
        <v>0</v>
      </c>
      <c r="E11" s="18">
        <v>0</v>
      </c>
      <c r="F11" s="16">
        <f t="shared" si="1"/>
        <v>0</v>
      </c>
      <c r="G11" s="18">
        <v>0</v>
      </c>
      <c r="H11" s="16">
        <f t="shared" si="2"/>
        <v>0</v>
      </c>
      <c r="I11" s="18">
        <v>0</v>
      </c>
      <c r="J11" s="16">
        <f t="shared" si="3"/>
        <v>0</v>
      </c>
      <c r="K11" s="25">
        <f t="shared" si="4"/>
        <v>0</v>
      </c>
      <c r="L11" s="25">
        <v>30</v>
      </c>
      <c r="M11" s="25" t="str">
        <f t="shared" si="5"/>
        <v>720:00:00</v>
      </c>
      <c r="N11" s="26">
        <f t="shared" si="6"/>
        <v>1</v>
      </c>
    </row>
    <row r="12" spans="1:14" ht="15.75" x14ac:dyDescent="0.25">
      <c r="A12" s="24" t="s">
        <v>17</v>
      </c>
      <c r="B12" s="39" t="s">
        <v>76</v>
      </c>
      <c r="C12" s="18">
        <v>0</v>
      </c>
      <c r="D12" s="16">
        <f t="shared" si="0"/>
        <v>0</v>
      </c>
      <c r="E12" s="18">
        <v>0</v>
      </c>
      <c r="F12" s="16">
        <f t="shared" si="1"/>
        <v>0</v>
      </c>
      <c r="G12" s="18">
        <v>0</v>
      </c>
      <c r="H12" s="16">
        <f t="shared" si="2"/>
        <v>0</v>
      </c>
      <c r="I12" s="18">
        <v>0</v>
      </c>
      <c r="J12" s="16">
        <f t="shared" si="3"/>
        <v>0</v>
      </c>
      <c r="K12" s="25">
        <f t="shared" si="4"/>
        <v>0</v>
      </c>
      <c r="L12" s="25">
        <v>30</v>
      </c>
      <c r="M12" s="25" t="str">
        <f t="shared" si="5"/>
        <v>720:00:00</v>
      </c>
      <c r="N12" s="26">
        <f t="shared" si="6"/>
        <v>1</v>
      </c>
    </row>
    <row r="13" spans="1:14" ht="15.75" x14ac:dyDescent="0.25">
      <c r="A13" s="24" t="s">
        <v>50</v>
      </c>
      <c r="B13" s="39" t="s">
        <v>77</v>
      </c>
      <c r="C13" s="18">
        <v>0</v>
      </c>
      <c r="D13" s="16">
        <f t="shared" si="0"/>
        <v>0</v>
      </c>
      <c r="E13" s="47">
        <v>0.16666666666666666</v>
      </c>
      <c r="F13" s="16">
        <f t="shared" si="1"/>
        <v>5.5555555555555549E-3</v>
      </c>
      <c r="G13" s="18">
        <v>0</v>
      </c>
      <c r="H13" s="16">
        <f t="shared" si="2"/>
        <v>0</v>
      </c>
      <c r="I13" s="47">
        <v>0.4375</v>
      </c>
      <c r="J13" s="16">
        <f t="shared" si="3"/>
        <v>1.4583333333333334E-2</v>
      </c>
      <c r="K13" s="25">
        <f t="shared" si="4"/>
        <v>0.60416666666666663</v>
      </c>
      <c r="L13" s="25">
        <v>30</v>
      </c>
      <c r="M13" s="25" t="str">
        <f t="shared" si="5"/>
        <v>705:30:00</v>
      </c>
      <c r="N13" s="26">
        <f t="shared" si="6"/>
        <v>0.97986111111111107</v>
      </c>
    </row>
    <row r="14" spans="1:14" ht="15.75" x14ac:dyDescent="0.25">
      <c r="A14" s="24" t="s">
        <v>51</v>
      </c>
      <c r="B14" s="39" t="s">
        <v>78</v>
      </c>
      <c r="C14" s="18">
        <v>0</v>
      </c>
      <c r="D14" s="16">
        <f t="shared" si="0"/>
        <v>0</v>
      </c>
      <c r="E14" s="18">
        <v>0</v>
      </c>
      <c r="F14" s="16">
        <v>0</v>
      </c>
      <c r="G14" s="18">
        <v>0</v>
      </c>
      <c r="H14" s="16">
        <f t="shared" si="2"/>
        <v>0</v>
      </c>
      <c r="I14" s="18">
        <v>0</v>
      </c>
      <c r="J14" s="16">
        <f t="shared" si="3"/>
        <v>0</v>
      </c>
      <c r="K14" s="25">
        <f t="shared" si="4"/>
        <v>0</v>
      </c>
      <c r="L14" s="25">
        <v>30</v>
      </c>
      <c r="M14" s="25" t="str">
        <f t="shared" si="5"/>
        <v>720:00:00</v>
      </c>
      <c r="N14" s="26">
        <f t="shared" si="6"/>
        <v>1</v>
      </c>
    </row>
    <row r="15" spans="1:14" ht="15.75" x14ac:dyDescent="0.25">
      <c r="A15" s="24" t="s">
        <v>21</v>
      </c>
      <c r="B15" s="39" t="s">
        <v>79</v>
      </c>
      <c r="C15" s="47">
        <v>1.0180555555555557</v>
      </c>
      <c r="D15" s="16">
        <f t="shared" si="0"/>
        <v>3.3935185185185193E-2</v>
      </c>
      <c r="E15" s="18">
        <v>0</v>
      </c>
      <c r="F15" s="16">
        <f t="shared" si="1"/>
        <v>0</v>
      </c>
      <c r="G15" s="47">
        <v>4.2631944444444443</v>
      </c>
      <c r="H15" s="16">
        <f t="shared" si="2"/>
        <v>0.14210648148148147</v>
      </c>
      <c r="I15" s="47">
        <v>1.0416666666666666E-2</v>
      </c>
      <c r="J15" s="16">
        <f t="shared" si="3"/>
        <v>3.4722222222222218E-4</v>
      </c>
      <c r="K15" s="25">
        <f t="shared" si="4"/>
        <v>5.291666666666667</v>
      </c>
      <c r="L15" s="25">
        <v>30</v>
      </c>
      <c r="M15" s="25" t="str">
        <f t="shared" si="5"/>
        <v>593:00:00</v>
      </c>
      <c r="N15" s="26">
        <f t="shared" si="6"/>
        <v>0.82361111111111107</v>
      </c>
    </row>
    <row r="16" spans="1:14" ht="15.75" x14ac:dyDescent="0.25">
      <c r="A16" s="24" t="s">
        <v>23</v>
      </c>
      <c r="B16" s="39" t="s">
        <v>80</v>
      </c>
      <c r="C16" s="47">
        <v>0.24791666666666667</v>
      </c>
      <c r="D16" s="16">
        <f t="shared" si="0"/>
        <v>8.2638888888888883E-3</v>
      </c>
      <c r="E16" s="47">
        <v>3.5416666666666666E-2</v>
      </c>
      <c r="F16" s="16">
        <f t="shared" si="1"/>
        <v>1.1805555555555556E-3</v>
      </c>
      <c r="G16" s="47">
        <v>0.94861111111111107</v>
      </c>
      <c r="H16" s="16">
        <f t="shared" si="2"/>
        <v>3.1620370370370368E-2</v>
      </c>
      <c r="I16" s="47">
        <v>0.40208333333333335</v>
      </c>
      <c r="J16" s="16">
        <f t="shared" si="3"/>
        <v>1.3402777777777779E-2</v>
      </c>
      <c r="K16" s="25">
        <f t="shared" si="4"/>
        <v>1.6340277777777776</v>
      </c>
      <c r="L16" s="25">
        <v>30</v>
      </c>
      <c r="M16" s="25" t="str">
        <f t="shared" si="5"/>
        <v>680:47:00</v>
      </c>
      <c r="N16" s="26">
        <f t="shared" si="6"/>
        <v>0.9455324074074074</v>
      </c>
    </row>
    <row r="17" spans="1:14" ht="15.75" x14ac:dyDescent="0.25">
      <c r="A17" s="24" t="s">
        <v>25</v>
      </c>
      <c r="B17" s="39" t="s">
        <v>81</v>
      </c>
      <c r="C17" s="18">
        <v>0</v>
      </c>
      <c r="D17" s="16">
        <f t="shared" si="0"/>
        <v>0</v>
      </c>
      <c r="E17" s="47">
        <v>8.3333333333333329E-2</v>
      </c>
      <c r="F17" s="16">
        <f t="shared" si="1"/>
        <v>2.7777777777777775E-3</v>
      </c>
      <c r="G17" s="47">
        <v>6.25E-2</v>
      </c>
      <c r="H17" s="16">
        <f t="shared" si="2"/>
        <v>2.0833333333333333E-3</v>
      </c>
      <c r="I17" s="18">
        <v>0</v>
      </c>
      <c r="J17" s="16">
        <f t="shared" si="3"/>
        <v>0</v>
      </c>
      <c r="K17" s="25">
        <f t="shared" si="4"/>
        <v>0.14583333333333331</v>
      </c>
      <c r="L17" s="25">
        <v>30</v>
      </c>
      <c r="M17" s="25" t="str">
        <f t="shared" si="5"/>
        <v>716:30:00</v>
      </c>
      <c r="N17" s="26">
        <f t="shared" si="6"/>
        <v>0.99513888888888891</v>
      </c>
    </row>
    <row r="18" spans="1:14" ht="15.75" x14ac:dyDescent="0.25">
      <c r="A18" s="24" t="s">
        <v>27</v>
      </c>
      <c r="B18" s="39" t="s">
        <v>82</v>
      </c>
      <c r="C18" s="18">
        <v>0</v>
      </c>
      <c r="D18" s="16">
        <f t="shared" si="0"/>
        <v>0</v>
      </c>
      <c r="E18" s="18">
        <v>0</v>
      </c>
      <c r="F18" s="16">
        <f t="shared" si="1"/>
        <v>0</v>
      </c>
      <c r="G18" s="18">
        <v>0</v>
      </c>
      <c r="H18" s="16">
        <f t="shared" si="2"/>
        <v>0</v>
      </c>
      <c r="I18" s="18">
        <v>0</v>
      </c>
      <c r="J18" s="16">
        <f t="shared" si="3"/>
        <v>0</v>
      </c>
      <c r="K18" s="25">
        <f t="shared" si="4"/>
        <v>0</v>
      </c>
      <c r="L18" s="25">
        <v>30</v>
      </c>
      <c r="M18" s="25" t="str">
        <f t="shared" si="5"/>
        <v>720:00:00</v>
      </c>
      <c r="N18" s="26">
        <f t="shared" si="6"/>
        <v>1</v>
      </c>
    </row>
    <row r="19" spans="1:14" ht="15.75" x14ac:dyDescent="0.25">
      <c r="A19" s="24" t="s">
        <v>30</v>
      </c>
      <c r="B19" s="39" t="s">
        <v>83</v>
      </c>
      <c r="C19" s="18">
        <v>0</v>
      </c>
      <c r="D19" s="16">
        <f t="shared" si="0"/>
        <v>0</v>
      </c>
      <c r="E19" s="47">
        <v>2.361111111111111E-2</v>
      </c>
      <c r="F19" s="16">
        <f t="shared" si="1"/>
        <v>7.8703703703703705E-4</v>
      </c>
      <c r="G19" s="47">
        <v>0.17916666666666667</v>
      </c>
      <c r="H19" s="16">
        <f t="shared" si="2"/>
        <v>5.9722222222222225E-3</v>
      </c>
      <c r="I19" s="47">
        <v>6.9444444444444441E-3</v>
      </c>
      <c r="J19" s="16">
        <f t="shared" si="3"/>
        <v>2.3148148148148146E-4</v>
      </c>
      <c r="K19" s="25">
        <f t="shared" si="4"/>
        <v>0.20972222222222223</v>
      </c>
      <c r="L19" s="25">
        <v>30</v>
      </c>
      <c r="M19" s="25" t="str">
        <f t="shared" si="5"/>
        <v>714:58:00</v>
      </c>
      <c r="N19" s="26">
        <f t="shared" si="6"/>
        <v>0.99300925925925931</v>
      </c>
    </row>
    <row r="20" spans="1:14" ht="15.75" x14ac:dyDescent="0.25">
      <c r="A20" s="24" t="s">
        <v>32</v>
      </c>
      <c r="B20" s="39" t="s">
        <v>84</v>
      </c>
      <c r="C20" s="47">
        <v>3.5416666666666666E-2</v>
      </c>
      <c r="D20" s="16">
        <f t="shared" si="0"/>
        <v>1.1805555555555556E-3</v>
      </c>
      <c r="E20" s="18">
        <v>0</v>
      </c>
      <c r="F20" s="16">
        <f t="shared" si="1"/>
        <v>0</v>
      </c>
      <c r="G20" s="18">
        <v>0</v>
      </c>
      <c r="H20" s="16">
        <f t="shared" si="2"/>
        <v>0</v>
      </c>
      <c r="I20" s="47">
        <v>0.35555555555555551</v>
      </c>
      <c r="J20" s="16">
        <f t="shared" si="3"/>
        <v>1.1851851851851851E-2</v>
      </c>
      <c r="K20" s="25">
        <f t="shared" si="4"/>
        <v>0.39097222222222217</v>
      </c>
      <c r="L20" s="25">
        <v>30</v>
      </c>
      <c r="M20" s="25" t="str">
        <f t="shared" si="5"/>
        <v>710:37:00</v>
      </c>
      <c r="N20" s="26">
        <f t="shared" si="6"/>
        <v>0.98696759259259259</v>
      </c>
    </row>
    <row r="21" spans="1:14" ht="15.75" x14ac:dyDescent="0.25">
      <c r="A21" s="24" t="s">
        <v>34</v>
      </c>
      <c r="B21" s="39" t="s">
        <v>85</v>
      </c>
      <c r="C21" s="18">
        <v>0</v>
      </c>
      <c r="D21" s="16">
        <f t="shared" si="0"/>
        <v>0</v>
      </c>
      <c r="E21" s="18">
        <v>0</v>
      </c>
      <c r="F21" s="16">
        <f t="shared" si="1"/>
        <v>0</v>
      </c>
      <c r="G21" s="18">
        <v>0</v>
      </c>
      <c r="H21" s="16">
        <f t="shared" si="2"/>
        <v>0</v>
      </c>
      <c r="I21" s="47">
        <v>0.15763888888888888</v>
      </c>
      <c r="J21" s="16">
        <f t="shared" si="3"/>
        <v>5.2546296296296291E-3</v>
      </c>
      <c r="K21" s="25">
        <f>SUM(C21+E21+G21+I21)</f>
        <v>0.15763888888888888</v>
      </c>
      <c r="L21" s="25">
        <v>30</v>
      </c>
      <c r="M21" s="25" t="str">
        <f t="shared" si="5"/>
        <v>716:13:00</v>
      </c>
      <c r="N21" s="26">
        <f t="shared" si="6"/>
        <v>0.99474537037037047</v>
      </c>
    </row>
    <row r="22" spans="1:14" ht="15.75" x14ac:dyDescent="0.25">
      <c r="A22" s="24" t="s">
        <v>36</v>
      </c>
      <c r="B22" s="39" t="s">
        <v>86</v>
      </c>
      <c r="C22" s="18">
        <v>0</v>
      </c>
      <c r="D22" s="16">
        <f t="shared" si="0"/>
        <v>0</v>
      </c>
      <c r="E22" s="18">
        <v>0</v>
      </c>
      <c r="F22" s="16">
        <f t="shared" si="1"/>
        <v>0</v>
      </c>
      <c r="G22" s="18">
        <v>0</v>
      </c>
      <c r="H22" s="16">
        <f t="shared" si="2"/>
        <v>0</v>
      </c>
      <c r="I22" s="18">
        <v>0</v>
      </c>
      <c r="J22" s="16">
        <f t="shared" si="3"/>
        <v>0</v>
      </c>
      <c r="K22" s="25">
        <f t="shared" si="4"/>
        <v>0</v>
      </c>
      <c r="L22" s="25">
        <v>30</v>
      </c>
      <c r="M22" s="25" t="str">
        <f t="shared" si="5"/>
        <v>720:00:00</v>
      </c>
      <c r="N22" s="26">
        <f t="shared" si="6"/>
        <v>1</v>
      </c>
    </row>
    <row r="23" spans="1:14" ht="15.75" x14ac:dyDescent="0.25">
      <c r="A23" s="24" t="s">
        <v>38</v>
      </c>
      <c r="B23" s="48" t="s">
        <v>87</v>
      </c>
      <c r="C23" s="47">
        <v>0.27082175925925928</v>
      </c>
      <c r="D23" s="16">
        <f t="shared" si="0"/>
        <v>9.0273919753086421E-3</v>
      </c>
      <c r="E23" s="18">
        <v>0</v>
      </c>
      <c r="F23" s="16">
        <f t="shared" si="1"/>
        <v>0</v>
      </c>
      <c r="G23" s="18">
        <v>0</v>
      </c>
      <c r="H23" s="16">
        <f t="shared" si="2"/>
        <v>0</v>
      </c>
      <c r="I23" s="18">
        <v>0</v>
      </c>
      <c r="J23" s="16">
        <f t="shared" si="3"/>
        <v>0</v>
      </c>
      <c r="K23" s="25">
        <f t="shared" si="4"/>
        <v>0.27082175925925928</v>
      </c>
      <c r="L23" s="25">
        <v>30</v>
      </c>
      <c r="M23" s="25" t="str">
        <f t="shared" si="5"/>
        <v>713:30:01</v>
      </c>
      <c r="N23" s="26">
        <f t="shared" si="6"/>
        <v>0.99097260802469134</v>
      </c>
    </row>
    <row r="24" spans="1:14" ht="15.75" x14ac:dyDescent="0.25">
      <c r="A24" s="24" t="s">
        <v>40</v>
      </c>
      <c r="B24" s="39" t="s">
        <v>88</v>
      </c>
      <c r="C24" s="18">
        <v>0</v>
      </c>
      <c r="D24" s="16">
        <f t="shared" si="0"/>
        <v>0</v>
      </c>
      <c r="E24" s="18">
        <v>0</v>
      </c>
      <c r="F24" s="16">
        <f t="shared" si="1"/>
        <v>0</v>
      </c>
      <c r="G24" s="18">
        <v>0</v>
      </c>
      <c r="H24" s="16">
        <f t="shared" si="2"/>
        <v>0</v>
      </c>
      <c r="I24" s="18">
        <v>0</v>
      </c>
      <c r="J24" s="16">
        <f t="shared" si="3"/>
        <v>0</v>
      </c>
      <c r="K24" s="25">
        <f t="shared" si="4"/>
        <v>0</v>
      </c>
      <c r="L24" s="25">
        <v>30</v>
      </c>
      <c r="M24" s="25" t="str">
        <f t="shared" si="5"/>
        <v>720:00:00</v>
      </c>
      <c r="N24" s="26">
        <f t="shared" si="6"/>
        <v>1</v>
      </c>
    </row>
    <row r="25" spans="1:14" ht="15.75" x14ac:dyDescent="0.25">
      <c r="A25" s="24" t="s">
        <v>42</v>
      </c>
      <c r="B25" s="49"/>
      <c r="C25" s="18">
        <f>SUM(C3:C24)</f>
        <v>4.9937384259259261</v>
      </c>
      <c r="D25" s="16">
        <f t="shared" si="0"/>
        <v>7.5662703423120094E-3</v>
      </c>
      <c r="E25" s="18">
        <f>SUM(E3:E24)</f>
        <v>0.56666666666666665</v>
      </c>
      <c r="F25" s="16">
        <f t="shared" si="1"/>
        <v>8.5858585858585859E-4</v>
      </c>
      <c r="G25" s="18">
        <f>SUM(G3:G24)</f>
        <v>7.322916666666667</v>
      </c>
      <c r="H25" s="16">
        <f t="shared" si="2"/>
        <v>1.1095328282828283E-2</v>
      </c>
      <c r="I25" s="17">
        <f>SUM(I3:I24)</f>
        <v>2.6000000000000005</v>
      </c>
      <c r="J25" s="16">
        <f t="shared" si="3"/>
        <v>3.9393939393939405E-3</v>
      </c>
      <c r="K25" s="25">
        <f>SUM(K3:K24)</f>
        <v>15.48332175925926</v>
      </c>
      <c r="L25" s="25">
        <f>SUM(L3:L24)</f>
        <v>660</v>
      </c>
      <c r="M25" s="25">
        <f xml:space="preserve"> SUM(L25-K25)</f>
        <v>644.5166782407407</v>
      </c>
      <c r="N25" s="33">
        <f t="shared" si="6"/>
        <v>0.97654042157687981</v>
      </c>
    </row>
    <row r="31" spans="1:14" ht="15.75" x14ac:dyDescent="0.25">
      <c r="A31" s="24" t="s">
        <v>27</v>
      </c>
      <c r="B31" s="39" t="s">
        <v>90</v>
      </c>
      <c r="C31" s="18">
        <v>10.637488425925925</v>
      </c>
      <c r="D31" s="16">
        <f>SUM(C31/L31)</f>
        <v>0.35458294753086417</v>
      </c>
      <c r="E31" s="18">
        <v>0</v>
      </c>
      <c r="F31" s="16">
        <f>SUM(E31/L31)</f>
        <v>0</v>
      </c>
      <c r="G31" s="18">
        <v>0</v>
      </c>
      <c r="H31" s="16">
        <f>SUM(G31/L31)</f>
        <v>0</v>
      </c>
      <c r="I31" s="18">
        <v>0</v>
      </c>
      <c r="J31" s="16">
        <f>SUM(I31/L31)</f>
        <v>0</v>
      </c>
      <c r="K31" s="25">
        <f>SUM(C31+E31+G31+I31)</f>
        <v>10.637488425925925</v>
      </c>
      <c r="L31" s="25">
        <v>30</v>
      </c>
      <c r="M31" s="25" t="str">
        <f xml:space="preserve"> TEXT(L31-K31, "[H]:MM:SS")</f>
        <v>464:42:01</v>
      </c>
      <c r="N31" s="26">
        <f>SUM(M31/L31)</f>
        <v>0.64541705246913572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J25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6" width="10.7109375" customWidth="1"/>
    <col min="7" max="7" width="13.42578125" customWidth="1"/>
    <col min="8" max="10" width="10.7109375" customWidth="1"/>
    <col min="11" max="11" width="17.7109375" customWidth="1"/>
    <col min="12" max="12" width="14.42578125" customWidth="1"/>
    <col min="13" max="13" width="16" customWidth="1"/>
    <col min="14" max="14" width="12.7109375" customWidth="1"/>
  </cols>
  <sheetData>
    <row r="1" spans="1:14" ht="50.1" customHeight="1" x14ac:dyDescent="0.25">
      <c r="A1" s="92" t="s">
        <v>95</v>
      </c>
      <c r="B1" s="93"/>
      <c r="C1" s="91" t="s">
        <v>46</v>
      </c>
      <c r="D1" s="91"/>
      <c r="E1" s="91" t="s">
        <v>45</v>
      </c>
      <c r="F1" s="91"/>
      <c r="G1" s="91" t="s">
        <v>44</v>
      </c>
      <c r="H1" s="91"/>
      <c r="I1" s="91" t="s">
        <v>43</v>
      </c>
      <c r="J1" s="91"/>
      <c r="K1" s="91" t="s">
        <v>52</v>
      </c>
      <c r="L1" s="19"/>
      <c r="M1" s="19" t="s">
        <v>53</v>
      </c>
      <c r="N1" s="20"/>
    </row>
    <row r="2" spans="1:14" ht="33" customHeight="1" thickBot="1" x14ac:dyDescent="0.25">
      <c r="A2" s="93"/>
      <c r="B2" s="93"/>
      <c r="C2" s="34" t="s">
        <v>47</v>
      </c>
      <c r="D2" s="34" t="s">
        <v>48</v>
      </c>
      <c r="E2" s="34" t="s">
        <v>47</v>
      </c>
      <c r="F2" s="34" t="s">
        <v>48</v>
      </c>
      <c r="G2" s="34" t="s">
        <v>47</v>
      </c>
      <c r="H2" s="34" t="s">
        <v>48</v>
      </c>
      <c r="I2" s="34" t="s">
        <v>47</v>
      </c>
      <c r="J2" s="34" t="s">
        <v>48</v>
      </c>
      <c r="K2" s="91"/>
      <c r="L2" s="22"/>
      <c r="M2" s="19"/>
      <c r="N2" s="23"/>
    </row>
    <row r="3" spans="1:14" ht="16.5" thickBot="1" x14ac:dyDescent="0.3">
      <c r="A3" s="24" t="s">
        <v>0</v>
      </c>
      <c r="B3" s="39" t="s">
        <v>67</v>
      </c>
      <c r="C3" s="55">
        <v>1.3326388888888889</v>
      </c>
      <c r="D3" s="54">
        <f t="shared" ref="D3:D25" si="0">SUM(C3/L3)</f>
        <v>4.2988351254480285E-2</v>
      </c>
      <c r="E3" s="55">
        <v>0.24722222222222223</v>
      </c>
      <c r="F3" s="54">
        <f t="shared" ref="F3:F25" si="1">SUM(E3/L3)</f>
        <v>7.9749103942652333E-3</v>
      </c>
      <c r="G3" s="55">
        <v>0.97430555555555565</v>
      </c>
      <c r="H3" s="54">
        <f t="shared" ref="H3:H25" si="2">SUM(G3/L3)</f>
        <v>3.1429211469534056E-2</v>
      </c>
      <c r="I3" s="55">
        <v>9.0277777777777776E-2</v>
      </c>
      <c r="J3" s="55">
        <v>1.3888888888888889E-3</v>
      </c>
      <c r="K3" s="50">
        <f>SUM(C3+E3+G3+I3)</f>
        <v>2.6444444444444444</v>
      </c>
      <c r="L3" s="25">
        <v>31</v>
      </c>
      <c r="M3" s="25" t="str">
        <f t="shared" ref="M3:M24" si="3" xml:space="preserve"> TEXT(L3-K3, "[H]:MM:SS")</f>
        <v>680:32:00</v>
      </c>
      <c r="N3" s="26">
        <f t="shared" ref="N3:N25" si="4">SUM(M3/L3)</f>
        <v>0.91469534050179202</v>
      </c>
    </row>
    <row r="4" spans="1:14" ht="16.5" thickBot="1" x14ac:dyDescent="0.3">
      <c r="A4" s="24" t="s">
        <v>2</v>
      </c>
      <c r="B4" s="39" t="s">
        <v>68</v>
      </c>
      <c r="C4" s="56">
        <v>0</v>
      </c>
      <c r="D4" s="54">
        <f t="shared" si="0"/>
        <v>0</v>
      </c>
      <c r="E4" s="56">
        <v>0</v>
      </c>
      <c r="F4" s="54">
        <f t="shared" si="1"/>
        <v>0</v>
      </c>
      <c r="G4" s="55">
        <v>6.25E-2</v>
      </c>
      <c r="H4" s="54">
        <f t="shared" si="2"/>
        <v>2.0161290322580645E-3</v>
      </c>
      <c r="I4" s="56">
        <v>0</v>
      </c>
      <c r="J4" s="52">
        <v>0</v>
      </c>
      <c r="K4" s="50">
        <f t="shared" ref="K4:K25" si="5">SUM(C4+E4+G4+I4)</f>
        <v>6.25E-2</v>
      </c>
      <c r="L4" s="25">
        <v>31</v>
      </c>
      <c r="M4" s="25" t="str">
        <f t="shared" si="3"/>
        <v>742:30:00</v>
      </c>
      <c r="N4" s="26">
        <f t="shared" si="4"/>
        <v>0.99798387096774188</v>
      </c>
    </row>
    <row r="5" spans="1:14" ht="16.5" thickBot="1" x14ac:dyDescent="0.3">
      <c r="A5" s="24" t="s">
        <v>49</v>
      </c>
      <c r="B5" s="39" t="s">
        <v>69</v>
      </c>
      <c r="C5" s="56">
        <v>0</v>
      </c>
      <c r="D5" s="54">
        <f t="shared" si="0"/>
        <v>0</v>
      </c>
      <c r="E5" s="56">
        <v>0</v>
      </c>
      <c r="F5" s="54">
        <f t="shared" si="1"/>
        <v>0</v>
      </c>
      <c r="G5" s="55">
        <v>6.9444444444444441E-3</v>
      </c>
      <c r="H5" s="54">
        <f t="shared" si="2"/>
        <v>2.2401433691756272E-4</v>
      </c>
      <c r="I5" s="56">
        <v>0</v>
      </c>
      <c r="J5" s="55">
        <v>0</v>
      </c>
      <c r="K5" s="50">
        <f t="shared" si="5"/>
        <v>6.9444444444444441E-3</v>
      </c>
      <c r="L5" s="25">
        <v>31</v>
      </c>
      <c r="M5" s="25" t="str">
        <f t="shared" si="3"/>
        <v>743:50:00</v>
      </c>
      <c r="N5" s="26">
        <f t="shared" si="4"/>
        <v>0.99977598566308246</v>
      </c>
    </row>
    <row r="6" spans="1:14" ht="16.5" thickBot="1" x14ac:dyDescent="0.3">
      <c r="A6" s="24" t="s">
        <v>5</v>
      </c>
      <c r="B6" s="39" t="s">
        <v>70</v>
      </c>
      <c r="C6" s="55">
        <v>0.14861111111111111</v>
      </c>
      <c r="D6" s="54">
        <f t="shared" si="0"/>
        <v>4.7939068100358419E-3</v>
      </c>
      <c r="E6" s="56">
        <v>0</v>
      </c>
      <c r="F6" s="54">
        <f t="shared" si="1"/>
        <v>0</v>
      </c>
      <c r="G6" s="55">
        <v>6.458333333333334E-2</v>
      </c>
      <c r="H6" s="54">
        <f t="shared" si="2"/>
        <v>2.0833333333333337E-3</v>
      </c>
      <c r="I6" s="55">
        <v>0.7055555555555556</v>
      </c>
      <c r="J6" s="52">
        <v>0</v>
      </c>
      <c r="K6" s="50">
        <f t="shared" si="5"/>
        <v>0.91875000000000007</v>
      </c>
      <c r="L6" s="25">
        <v>31</v>
      </c>
      <c r="M6" s="25" t="str">
        <f t="shared" si="3"/>
        <v>721:57:00</v>
      </c>
      <c r="N6" s="26">
        <f t="shared" si="4"/>
        <v>0.97036290322580643</v>
      </c>
    </row>
    <row r="7" spans="1:14" ht="16.5" thickBot="1" x14ac:dyDescent="0.3">
      <c r="A7" s="24" t="s">
        <v>7</v>
      </c>
      <c r="B7" s="39" t="s">
        <v>71</v>
      </c>
      <c r="C7" s="56">
        <v>0</v>
      </c>
      <c r="D7" s="54">
        <f t="shared" si="0"/>
        <v>0</v>
      </c>
      <c r="E7" s="56">
        <v>0</v>
      </c>
      <c r="F7" s="54">
        <f t="shared" si="1"/>
        <v>0</v>
      </c>
      <c r="G7" s="55">
        <v>0.16666666666666669</v>
      </c>
      <c r="H7" s="54">
        <f t="shared" si="2"/>
        <v>5.3763440860215058E-3</v>
      </c>
      <c r="I7" s="56">
        <v>0</v>
      </c>
      <c r="J7" s="55">
        <v>0.10555555555555556</v>
      </c>
      <c r="K7" s="50">
        <f t="shared" si="5"/>
        <v>0.16666666666666669</v>
      </c>
      <c r="L7" s="25">
        <v>31</v>
      </c>
      <c r="M7" s="25" t="str">
        <f t="shared" si="3"/>
        <v>740:00:00</v>
      </c>
      <c r="N7" s="26">
        <f t="shared" si="4"/>
        <v>0.9946236559139785</v>
      </c>
    </row>
    <row r="8" spans="1:14" ht="16.5" thickBot="1" x14ac:dyDescent="0.3">
      <c r="A8" s="24" t="s">
        <v>9</v>
      </c>
      <c r="B8" s="39" t="s">
        <v>72</v>
      </c>
      <c r="C8" s="56">
        <v>0</v>
      </c>
      <c r="D8" s="54">
        <f t="shared" si="0"/>
        <v>0</v>
      </c>
      <c r="E8" s="56">
        <v>0</v>
      </c>
      <c r="F8" s="54">
        <f t="shared" si="1"/>
        <v>0</v>
      </c>
      <c r="G8" s="55">
        <v>0.17986111111111114</v>
      </c>
      <c r="H8" s="54">
        <f t="shared" si="2"/>
        <v>5.801971326164875E-3</v>
      </c>
      <c r="I8" s="55">
        <v>0.32083333333333336</v>
      </c>
      <c r="J8" s="52">
        <v>0</v>
      </c>
      <c r="K8" s="50">
        <f t="shared" si="5"/>
        <v>0.50069444444444455</v>
      </c>
      <c r="L8" s="25">
        <v>31</v>
      </c>
      <c r="M8" s="25" t="str">
        <f t="shared" si="3"/>
        <v>731:59:00</v>
      </c>
      <c r="N8" s="26">
        <f t="shared" si="4"/>
        <v>0.98384856630824369</v>
      </c>
    </row>
    <row r="9" spans="1:14" ht="16.5" thickBot="1" x14ac:dyDescent="0.3">
      <c r="A9" s="24" t="s">
        <v>11</v>
      </c>
      <c r="B9" s="39" t="s">
        <v>73</v>
      </c>
      <c r="C9" s="55">
        <v>2.0687500000000001</v>
      </c>
      <c r="D9" s="54">
        <f t="shared" si="0"/>
        <v>6.6733870967741943E-2</v>
      </c>
      <c r="E9" s="55">
        <v>0.56944444444444442</v>
      </c>
      <c r="F9" s="54">
        <f t="shared" si="1"/>
        <v>1.8369175627240143E-2</v>
      </c>
      <c r="G9" s="55">
        <v>2.1638888888888892</v>
      </c>
      <c r="H9" s="54">
        <f t="shared" si="2"/>
        <v>6.980286738351256E-2</v>
      </c>
      <c r="I9" s="55">
        <v>0.34652777777777777</v>
      </c>
      <c r="J9" s="55">
        <v>1.5277777777777777E-2</v>
      </c>
      <c r="K9" s="50">
        <f t="shared" si="5"/>
        <v>5.1486111111111121</v>
      </c>
      <c r="L9" s="25">
        <v>31</v>
      </c>
      <c r="M9" s="25" t="str">
        <f t="shared" si="3"/>
        <v>620:26:00</v>
      </c>
      <c r="N9" s="26">
        <f t="shared" si="4"/>
        <v>0.83391577060931898</v>
      </c>
    </row>
    <row r="10" spans="1:14" ht="16.5" thickBot="1" x14ac:dyDescent="0.3">
      <c r="A10" s="24" t="s">
        <v>13</v>
      </c>
      <c r="B10" s="39" t="s">
        <v>74</v>
      </c>
      <c r="C10" s="56">
        <v>0</v>
      </c>
      <c r="D10" s="54">
        <f t="shared" si="0"/>
        <v>0</v>
      </c>
      <c r="E10" s="56">
        <v>0</v>
      </c>
      <c r="F10" s="54">
        <f t="shared" si="1"/>
        <v>0</v>
      </c>
      <c r="G10" s="55">
        <v>3.3333333333333333E-2</v>
      </c>
      <c r="H10" s="54">
        <f t="shared" si="2"/>
        <v>1.0752688172043011E-3</v>
      </c>
      <c r="I10" s="56">
        <v>0</v>
      </c>
      <c r="J10" s="52">
        <v>0</v>
      </c>
      <c r="K10" s="50">
        <f t="shared" si="5"/>
        <v>3.3333333333333333E-2</v>
      </c>
      <c r="L10" s="25">
        <v>31</v>
      </c>
      <c r="M10" s="25" t="str">
        <f t="shared" si="3"/>
        <v>743:12:00</v>
      </c>
      <c r="N10" s="26">
        <f t="shared" si="4"/>
        <v>0.99892473118279579</v>
      </c>
    </row>
    <row r="11" spans="1:14" ht="16.5" thickBot="1" x14ac:dyDescent="0.3">
      <c r="A11" s="24" t="s">
        <v>15</v>
      </c>
      <c r="B11" s="39" t="s">
        <v>75</v>
      </c>
      <c r="C11" s="56">
        <v>0</v>
      </c>
      <c r="D11" s="54">
        <f t="shared" si="0"/>
        <v>0</v>
      </c>
      <c r="E11" s="55">
        <v>0.10416666666666667</v>
      </c>
      <c r="F11" s="54">
        <f t="shared" si="1"/>
        <v>3.3602150537634409E-3</v>
      </c>
      <c r="G11" s="56">
        <v>0</v>
      </c>
      <c r="H11" s="54">
        <f t="shared" si="2"/>
        <v>0</v>
      </c>
      <c r="I11" s="55">
        <v>7.5694444444444439E-2</v>
      </c>
      <c r="J11" s="55">
        <v>2.361111111111111E-2</v>
      </c>
      <c r="K11" s="50">
        <f t="shared" si="5"/>
        <v>0.17986111111111111</v>
      </c>
      <c r="L11" s="25">
        <v>31</v>
      </c>
      <c r="M11" s="25" t="str">
        <f t="shared" si="3"/>
        <v>739:41:00</v>
      </c>
      <c r="N11" s="26">
        <f t="shared" si="4"/>
        <v>0.99419802867383511</v>
      </c>
    </row>
    <row r="12" spans="1:14" ht="16.5" thickBot="1" x14ac:dyDescent="0.3">
      <c r="A12" s="24" t="s">
        <v>17</v>
      </c>
      <c r="B12" s="39" t="s">
        <v>76</v>
      </c>
      <c r="C12" s="56">
        <v>0</v>
      </c>
      <c r="D12" s="54">
        <f t="shared" si="0"/>
        <v>0</v>
      </c>
      <c r="E12" s="56">
        <v>0</v>
      </c>
      <c r="F12" s="54">
        <f t="shared" si="1"/>
        <v>0</v>
      </c>
      <c r="G12" s="56">
        <v>0</v>
      </c>
      <c r="H12" s="54">
        <f t="shared" si="2"/>
        <v>0</v>
      </c>
      <c r="I12" s="56">
        <v>0</v>
      </c>
      <c r="J12" s="52">
        <v>0</v>
      </c>
      <c r="K12" s="50">
        <f t="shared" si="5"/>
        <v>0</v>
      </c>
      <c r="L12" s="25">
        <v>31</v>
      </c>
      <c r="M12" s="25" t="str">
        <f t="shared" si="3"/>
        <v>744:00:00</v>
      </c>
      <c r="N12" s="26">
        <f t="shared" si="4"/>
        <v>1</v>
      </c>
    </row>
    <row r="13" spans="1:14" ht="16.5" thickBot="1" x14ac:dyDescent="0.3">
      <c r="A13" s="24" t="s">
        <v>50</v>
      </c>
      <c r="B13" s="39" t="s">
        <v>77</v>
      </c>
      <c r="C13" s="55">
        <v>0.19097222222222221</v>
      </c>
      <c r="D13" s="54">
        <f t="shared" si="0"/>
        <v>6.1603942652329749E-3</v>
      </c>
      <c r="E13" s="55">
        <v>0.32361111111111113</v>
      </c>
      <c r="F13" s="54">
        <f t="shared" si="1"/>
        <v>1.0439068100358424E-2</v>
      </c>
      <c r="G13" s="55">
        <v>0.27083333333333331</v>
      </c>
      <c r="H13" s="54">
        <f t="shared" si="2"/>
        <v>8.7365591397849454E-3</v>
      </c>
      <c r="I13" s="55">
        <v>8.3333333333333329E-2</v>
      </c>
      <c r="J13" s="55">
        <v>0</v>
      </c>
      <c r="K13" s="50">
        <f t="shared" si="5"/>
        <v>0.86875000000000002</v>
      </c>
      <c r="L13" s="25">
        <v>31</v>
      </c>
      <c r="M13" s="25" t="str">
        <f t="shared" si="3"/>
        <v>723:09:00</v>
      </c>
      <c r="N13" s="26">
        <f t="shared" si="4"/>
        <v>0.97197580645161286</v>
      </c>
    </row>
    <row r="14" spans="1:14" ht="16.5" thickBot="1" x14ac:dyDescent="0.3">
      <c r="A14" s="24" t="s">
        <v>51</v>
      </c>
      <c r="B14" s="39" t="s">
        <v>78</v>
      </c>
      <c r="C14" s="56">
        <v>0</v>
      </c>
      <c r="D14" s="54">
        <f t="shared" si="0"/>
        <v>0</v>
      </c>
      <c r="E14" s="56">
        <v>0</v>
      </c>
      <c r="F14" s="54">
        <f t="shared" si="1"/>
        <v>0</v>
      </c>
      <c r="G14" s="56">
        <v>0</v>
      </c>
      <c r="H14" s="54">
        <f t="shared" si="2"/>
        <v>0</v>
      </c>
      <c r="I14" s="56">
        <v>0</v>
      </c>
      <c r="J14" s="52">
        <v>0</v>
      </c>
      <c r="K14" s="50">
        <f t="shared" si="5"/>
        <v>0</v>
      </c>
      <c r="L14" s="25">
        <v>31</v>
      </c>
      <c r="M14" s="25" t="str">
        <f t="shared" si="3"/>
        <v>744:00:00</v>
      </c>
      <c r="N14" s="26">
        <f t="shared" si="4"/>
        <v>1</v>
      </c>
    </row>
    <row r="15" spans="1:14" ht="16.5" thickBot="1" x14ac:dyDescent="0.3">
      <c r="A15" s="24" t="s">
        <v>21</v>
      </c>
      <c r="B15" s="39" t="s">
        <v>79</v>
      </c>
      <c r="C15" s="55">
        <v>2.5854166666666667</v>
      </c>
      <c r="D15" s="54">
        <f t="shared" si="0"/>
        <v>8.3400537634408606E-2</v>
      </c>
      <c r="E15" s="56">
        <v>0</v>
      </c>
      <c r="F15" s="54">
        <f t="shared" si="1"/>
        <v>0</v>
      </c>
      <c r="G15" s="55">
        <v>6.1666666666666661</v>
      </c>
      <c r="H15" s="54">
        <f t="shared" si="2"/>
        <v>0.19892473118279569</v>
      </c>
      <c r="I15" s="56">
        <v>0</v>
      </c>
      <c r="J15" s="55">
        <v>5.8333333333333327E-2</v>
      </c>
      <c r="K15" s="50">
        <f t="shared" si="5"/>
        <v>8.7520833333333332</v>
      </c>
      <c r="L15" s="25">
        <v>31</v>
      </c>
      <c r="M15" s="25" t="str">
        <f t="shared" si="3"/>
        <v>533:57:00</v>
      </c>
      <c r="N15" s="26">
        <f t="shared" si="4"/>
        <v>0.71767473118279579</v>
      </c>
    </row>
    <row r="16" spans="1:14" ht="16.5" thickBot="1" x14ac:dyDescent="0.3">
      <c r="A16" s="24" t="s">
        <v>23</v>
      </c>
      <c r="B16" s="39" t="s">
        <v>80</v>
      </c>
      <c r="C16" s="55">
        <v>0.99097222222222225</v>
      </c>
      <c r="D16" s="54">
        <f t="shared" si="0"/>
        <v>3.1966845878136203E-2</v>
      </c>
      <c r="E16" s="55">
        <v>1.0083333333333335</v>
      </c>
      <c r="F16" s="54">
        <f t="shared" si="1"/>
        <v>3.2526881720430112E-2</v>
      </c>
      <c r="G16" s="55">
        <v>0.89930555555555547</v>
      </c>
      <c r="H16" s="54">
        <f t="shared" si="2"/>
        <v>2.9009856630824369E-2</v>
      </c>
      <c r="I16" s="55">
        <v>0.47916666666666663</v>
      </c>
      <c r="J16" s="52">
        <v>0</v>
      </c>
      <c r="K16" s="50">
        <f t="shared" si="5"/>
        <v>3.3777777777777778</v>
      </c>
      <c r="L16" s="25">
        <v>31</v>
      </c>
      <c r="M16" s="25" t="str">
        <f t="shared" si="3"/>
        <v>662:56:00</v>
      </c>
      <c r="N16" s="26">
        <f t="shared" si="4"/>
        <v>0.89103942652329737</v>
      </c>
    </row>
    <row r="17" spans="1:14" ht="16.5" thickBot="1" x14ac:dyDescent="0.3">
      <c r="A17" s="24" t="s">
        <v>25</v>
      </c>
      <c r="B17" s="39" t="s">
        <v>81</v>
      </c>
      <c r="C17" s="56">
        <v>0</v>
      </c>
      <c r="D17" s="54">
        <f t="shared" si="0"/>
        <v>0</v>
      </c>
      <c r="E17" s="56">
        <v>0</v>
      </c>
      <c r="F17" s="54">
        <f t="shared" si="1"/>
        <v>0</v>
      </c>
      <c r="G17" s="55">
        <v>0.30208333333333331</v>
      </c>
      <c r="H17" s="54">
        <f t="shared" si="2"/>
        <v>9.7446236559139785E-3</v>
      </c>
      <c r="I17" s="55">
        <v>0.18680555555555553</v>
      </c>
      <c r="J17" s="55">
        <v>5.486111111111111E-2</v>
      </c>
      <c r="K17" s="50">
        <f t="shared" si="5"/>
        <v>0.48888888888888882</v>
      </c>
      <c r="L17" s="25">
        <v>31</v>
      </c>
      <c r="M17" s="25" t="str">
        <f t="shared" si="3"/>
        <v>732:16:00</v>
      </c>
      <c r="N17" s="26">
        <f t="shared" si="4"/>
        <v>0.98422939068100357</v>
      </c>
    </row>
    <row r="18" spans="1:14" ht="16.5" thickBot="1" x14ac:dyDescent="0.3">
      <c r="A18" s="24" t="s">
        <v>27</v>
      </c>
      <c r="B18" s="39" t="s">
        <v>82</v>
      </c>
      <c r="C18" s="56">
        <v>0</v>
      </c>
      <c r="D18" s="54">
        <f t="shared" si="0"/>
        <v>0</v>
      </c>
      <c r="E18" s="55">
        <v>4.5138888888888888E-2</v>
      </c>
      <c r="F18" s="54">
        <f t="shared" si="1"/>
        <v>1.4560931899641578E-3</v>
      </c>
      <c r="G18" s="56">
        <v>0</v>
      </c>
      <c r="H18" s="54">
        <f t="shared" si="2"/>
        <v>0</v>
      </c>
      <c r="I18" s="56">
        <v>0</v>
      </c>
      <c r="J18" s="52">
        <v>0</v>
      </c>
      <c r="K18" s="50">
        <f t="shared" si="5"/>
        <v>4.5138888888888888E-2</v>
      </c>
      <c r="L18" s="25">
        <v>31</v>
      </c>
      <c r="M18" s="25" t="str">
        <f t="shared" si="3"/>
        <v>742:55:00</v>
      </c>
      <c r="N18" s="26">
        <f t="shared" si="4"/>
        <v>0.9985439068100358</v>
      </c>
    </row>
    <row r="19" spans="1:14" ht="16.5" thickBot="1" x14ac:dyDescent="0.3">
      <c r="A19" s="24" t="s">
        <v>30</v>
      </c>
      <c r="B19" s="39" t="s">
        <v>83</v>
      </c>
      <c r="C19" s="55">
        <v>5.9027777777777783E-2</v>
      </c>
      <c r="D19" s="54">
        <f t="shared" si="0"/>
        <v>1.9041218637992833E-3</v>
      </c>
      <c r="E19" s="56">
        <v>0</v>
      </c>
      <c r="F19" s="54">
        <f t="shared" si="1"/>
        <v>0</v>
      </c>
      <c r="G19" s="55">
        <v>1.2062499999999998</v>
      </c>
      <c r="H19" s="54">
        <f t="shared" si="2"/>
        <v>3.8911290322580637E-2</v>
      </c>
      <c r="I19" s="56">
        <v>0</v>
      </c>
      <c r="J19" s="52">
        <v>0</v>
      </c>
      <c r="K19" s="50">
        <f t="shared" si="5"/>
        <v>1.2652777777777775</v>
      </c>
      <c r="L19" s="25">
        <v>31</v>
      </c>
      <c r="M19" s="25" t="str">
        <f t="shared" si="3"/>
        <v>713:38:00</v>
      </c>
      <c r="N19" s="26">
        <f t="shared" si="4"/>
        <v>0.95918458781362004</v>
      </c>
    </row>
    <row r="20" spans="1:14" ht="16.5" thickBot="1" x14ac:dyDescent="0.3">
      <c r="A20" s="24" t="s">
        <v>32</v>
      </c>
      <c r="B20" s="39" t="s">
        <v>84</v>
      </c>
      <c r="C20" s="56">
        <v>0</v>
      </c>
      <c r="D20" s="54">
        <f t="shared" si="0"/>
        <v>0</v>
      </c>
      <c r="E20" s="56">
        <v>0</v>
      </c>
      <c r="F20" s="54">
        <f t="shared" si="1"/>
        <v>0</v>
      </c>
      <c r="G20" s="56">
        <v>0</v>
      </c>
      <c r="H20" s="54">
        <f t="shared" si="2"/>
        <v>0</v>
      </c>
      <c r="I20" s="55">
        <v>0.11180555555555556</v>
      </c>
      <c r="J20" s="55">
        <v>0</v>
      </c>
      <c r="K20" s="50">
        <f t="shared" si="5"/>
        <v>0.11180555555555556</v>
      </c>
      <c r="L20" s="25">
        <v>31</v>
      </c>
      <c r="M20" s="25" t="str">
        <f t="shared" si="3"/>
        <v>741:19:00</v>
      </c>
      <c r="N20" s="26">
        <f t="shared" si="4"/>
        <v>0.99639336917562737</v>
      </c>
    </row>
    <row r="21" spans="1:14" ht="16.5" thickBot="1" x14ac:dyDescent="0.3">
      <c r="A21" s="24" t="s">
        <v>34</v>
      </c>
      <c r="B21" s="39" t="s">
        <v>85</v>
      </c>
      <c r="C21" s="55">
        <v>0.21666666666666667</v>
      </c>
      <c r="D21" s="54">
        <f t="shared" si="0"/>
        <v>6.9892473118279572E-3</v>
      </c>
      <c r="E21" s="56">
        <v>0</v>
      </c>
      <c r="F21" s="54">
        <f t="shared" si="1"/>
        <v>0</v>
      </c>
      <c r="G21" s="55">
        <v>0.38680555555555551</v>
      </c>
      <c r="H21" s="54">
        <f t="shared" si="2"/>
        <v>1.2477598566308243E-2</v>
      </c>
      <c r="I21" s="55">
        <v>4.8611111111111112E-2</v>
      </c>
      <c r="J21" s="52">
        <v>0.29583333333333334</v>
      </c>
      <c r="K21" s="50">
        <f t="shared" si="5"/>
        <v>0.65208333333333335</v>
      </c>
      <c r="L21" s="25">
        <v>31</v>
      </c>
      <c r="M21" s="25" t="str">
        <f t="shared" si="3"/>
        <v>728:21:00</v>
      </c>
      <c r="N21" s="26">
        <f t="shared" si="4"/>
        <v>0.9789650537634409</v>
      </c>
    </row>
    <row r="22" spans="1:14" ht="16.5" thickBot="1" x14ac:dyDescent="0.3">
      <c r="A22" s="24" t="s">
        <v>36</v>
      </c>
      <c r="B22" s="39" t="s">
        <v>86</v>
      </c>
      <c r="C22" s="56">
        <v>0</v>
      </c>
      <c r="D22" s="54">
        <f t="shared" si="0"/>
        <v>0</v>
      </c>
      <c r="E22" s="56">
        <v>0</v>
      </c>
      <c r="F22" s="54">
        <f t="shared" si="1"/>
        <v>0</v>
      </c>
      <c r="G22" s="56">
        <v>0</v>
      </c>
      <c r="H22" s="54">
        <f t="shared" si="2"/>
        <v>0</v>
      </c>
      <c r="I22" s="56">
        <v>0</v>
      </c>
      <c r="J22" s="55">
        <v>0</v>
      </c>
      <c r="K22" s="50">
        <f t="shared" si="5"/>
        <v>0</v>
      </c>
      <c r="L22" s="25">
        <v>31</v>
      </c>
      <c r="M22" s="25" t="str">
        <f t="shared" si="3"/>
        <v>744:00:00</v>
      </c>
      <c r="N22" s="26">
        <f t="shared" si="4"/>
        <v>1</v>
      </c>
    </row>
    <row r="23" spans="1:14" ht="16.5" thickBot="1" x14ac:dyDescent="0.3">
      <c r="A23" s="24" t="s">
        <v>38</v>
      </c>
      <c r="B23" s="39" t="s">
        <v>87</v>
      </c>
      <c r="C23" s="56">
        <v>0</v>
      </c>
      <c r="D23" s="54">
        <f t="shared" si="0"/>
        <v>0</v>
      </c>
      <c r="E23" s="56">
        <v>0</v>
      </c>
      <c r="F23" s="54">
        <f t="shared" si="1"/>
        <v>0</v>
      </c>
      <c r="G23" s="56">
        <v>0</v>
      </c>
      <c r="H23" s="54">
        <f t="shared" si="2"/>
        <v>0</v>
      </c>
      <c r="I23" s="56">
        <v>0</v>
      </c>
      <c r="J23" s="52">
        <v>0</v>
      </c>
      <c r="K23" s="50">
        <f t="shared" si="5"/>
        <v>0</v>
      </c>
      <c r="L23" s="25">
        <v>31</v>
      </c>
      <c r="M23" s="25" t="str">
        <f t="shared" si="3"/>
        <v>744:00:00</v>
      </c>
      <c r="N23" s="26">
        <f t="shared" si="4"/>
        <v>1</v>
      </c>
    </row>
    <row r="24" spans="1:14" ht="16.5" thickBot="1" x14ac:dyDescent="0.3">
      <c r="A24" s="24" t="s">
        <v>40</v>
      </c>
      <c r="B24" s="39" t="s">
        <v>88</v>
      </c>
      <c r="C24" s="56">
        <v>0</v>
      </c>
      <c r="D24" s="54">
        <f t="shared" si="0"/>
        <v>0</v>
      </c>
      <c r="E24" s="56">
        <v>0</v>
      </c>
      <c r="F24" s="54">
        <f t="shared" si="1"/>
        <v>0</v>
      </c>
      <c r="G24" s="56">
        <v>0</v>
      </c>
      <c r="H24" s="54">
        <f t="shared" si="2"/>
        <v>0</v>
      </c>
      <c r="I24" s="56">
        <v>0</v>
      </c>
      <c r="J24" s="55">
        <v>0</v>
      </c>
      <c r="K24" s="50">
        <f t="shared" si="5"/>
        <v>0</v>
      </c>
      <c r="L24" s="25">
        <v>31</v>
      </c>
      <c r="M24" s="25" t="str">
        <f t="shared" si="3"/>
        <v>744:00:00</v>
      </c>
      <c r="N24" s="26">
        <f t="shared" si="4"/>
        <v>1</v>
      </c>
    </row>
    <row r="25" spans="1:14" ht="16.5" thickBot="1" x14ac:dyDescent="0.3">
      <c r="A25" s="24" t="s">
        <v>42</v>
      </c>
      <c r="B25" s="49"/>
      <c r="C25" s="56">
        <f>SUM(C3:C24)</f>
        <v>7.5930555555555559</v>
      </c>
      <c r="D25" s="54">
        <f t="shared" si="0"/>
        <v>1.1133512544802868E-2</v>
      </c>
      <c r="E25" s="56">
        <f>SUM(E3:E24)</f>
        <v>2.2979166666666671</v>
      </c>
      <c r="F25" s="54">
        <f t="shared" si="1"/>
        <v>3.3693792766373415E-3</v>
      </c>
      <c r="G25" s="56">
        <f>SUM(G3:G24)</f>
        <v>12.88402777777778</v>
      </c>
      <c r="H25" s="54">
        <f t="shared" si="2"/>
        <v>1.8891536331052464E-2</v>
      </c>
      <c r="I25" s="56">
        <f>SUM(I3:I24)</f>
        <v>2.4486111111111111</v>
      </c>
      <c r="J25" s="54">
        <f>SUM(I25/L25)</f>
        <v>3.5903388725969372E-3</v>
      </c>
      <c r="K25" s="50">
        <f t="shared" si="5"/>
        <v>25.223611111111111</v>
      </c>
      <c r="L25" s="25">
        <f>SUM(L3:L24)</f>
        <v>682</v>
      </c>
      <c r="M25" s="25">
        <f xml:space="preserve"> SUM(L25-K25)</f>
        <v>656.77638888888885</v>
      </c>
      <c r="N25" s="33">
        <f t="shared" si="4"/>
        <v>0.96301523297491032</v>
      </c>
    </row>
    <row r="26" spans="1:14" ht="15.75" customHeight="1" x14ac:dyDescent="0.2"/>
    <row r="30" spans="1:14" ht="13.5" thickBot="1" x14ac:dyDescent="0.25"/>
    <row r="31" spans="1:14" ht="16.5" thickBot="1" x14ac:dyDescent="0.3">
      <c r="A31" s="24" t="s">
        <v>27</v>
      </c>
      <c r="B31" s="39" t="s">
        <v>90</v>
      </c>
      <c r="C31" s="51">
        <v>12.736782407407405</v>
      </c>
      <c r="D31" s="11">
        <f>SUM(C31/L31)</f>
        <v>0.42455941358024685</v>
      </c>
      <c r="E31" s="13">
        <v>0</v>
      </c>
      <c r="F31" s="11">
        <f>SUM(E31/L31)</f>
        <v>0</v>
      </c>
      <c r="G31" s="13">
        <v>0</v>
      </c>
      <c r="H31" s="11">
        <f>SUM(G31/L31)</f>
        <v>0</v>
      </c>
      <c r="I31" s="13">
        <v>0</v>
      </c>
      <c r="J31" s="11">
        <f>SUM(I31/L31)</f>
        <v>0</v>
      </c>
      <c r="K31" s="50">
        <f>SUM(C31+E31+G31+I31)</f>
        <v>12.736782407407405</v>
      </c>
      <c r="L31" s="25">
        <v>30</v>
      </c>
      <c r="M31" s="25" t="str">
        <f xml:space="preserve"> TEXT(L31-K31, "[H]:MM:SS")</f>
        <v>414:19:02</v>
      </c>
      <c r="N31" s="26">
        <f>SUM(M31/L31)</f>
        <v>0.57544058641975304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8" sqref="N18:N25"/>
    </sheetView>
  </sheetViews>
  <sheetFormatPr defaultRowHeight="12.75" x14ac:dyDescent="0.2"/>
  <cols>
    <col min="1" max="1" width="20.7109375" customWidth="1"/>
    <col min="2" max="2" width="8.7109375" customWidth="1"/>
    <col min="3" max="3" width="12" customWidth="1"/>
    <col min="4" max="6" width="10.7109375" customWidth="1"/>
    <col min="7" max="7" width="11.7109375" customWidth="1"/>
    <col min="8" max="10" width="10.7109375" customWidth="1"/>
    <col min="11" max="11" width="17.7109375" customWidth="1"/>
    <col min="12" max="12" width="14.85546875" customWidth="1"/>
    <col min="13" max="13" width="17" customWidth="1"/>
    <col min="14" max="14" width="10.7109375" customWidth="1"/>
  </cols>
  <sheetData>
    <row r="1" spans="1:14" ht="50.1" customHeight="1" x14ac:dyDescent="0.25">
      <c r="A1" s="92" t="s">
        <v>96</v>
      </c>
      <c r="B1" s="93"/>
      <c r="C1" s="91" t="s">
        <v>46</v>
      </c>
      <c r="D1" s="91"/>
      <c r="E1" s="91" t="s">
        <v>45</v>
      </c>
      <c r="F1" s="91"/>
      <c r="G1" s="91" t="s">
        <v>44</v>
      </c>
      <c r="H1" s="91"/>
      <c r="I1" s="91" t="s">
        <v>43</v>
      </c>
      <c r="J1" s="91"/>
      <c r="K1" s="91" t="s">
        <v>52</v>
      </c>
      <c r="L1" s="19"/>
      <c r="M1" s="19" t="s">
        <v>53</v>
      </c>
      <c r="N1" s="20"/>
    </row>
    <row r="2" spans="1:14" ht="16.5" customHeight="1" thickBot="1" x14ac:dyDescent="0.25">
      <c r="A2" s="93"/>
      <c r="B2" s="93"/>
      <c r="C2" s="34" t="s">
        <v>47</v>
      </c>
      <c r="D2" s="34" t="s">
        <v>48</v>
      </c>
      <c r="E2" s="34" t="s">
        <v>47</v>
      </c>
      <c r="F2" s="34" t="s">
        <v>48</v>
      </c>
      <c r="G2" s="34" t="s">
        <v>47</v>
      </c>
      <c r="H2" s="34" t="s">
        <v>48</v>
      </c>
      <c r="I2" s="34" t="s">
        <v>47</v>
      </c>
      <c r="J2" s="34" t="s">
        <v>48</v>
      </c>
      <c r="K2" s="91"/>
      <c r="L2" s="22"/>
      <c r="M2" s="19"/>
      <c r="N2" s="23"/>
    </row>
    <row r="3" spans="1:14" ht="16.5" thickBot="1" x14ac:dyDescent="0.3">
      <c r="A3" s="24" t="s">
        <v>0</v>
      </c>
      <c r="B3" s="39" t="s">
        <v>67</v>
      </c>
      <c r="C3" s="52">
        <v>0.75</v>
      </c>
      <c r="D3" s="54">
        <f t="shared" ref="D3:D25" si="0">SUM(C3/L3)</f>
        <v>2.4193548387096774E-2</v>
      </c>
      <c r="E3" s="52">
        <v>4.1666666666666664E-2</v>
      </c>
      <c r="F3" s="54">
        <f t="shared" ref="F3:F25" si="1">SUM(E3/L3)</f>
        <v>1.3440860215053762E-3</v>
      </c>
      <c r="G3" s="55">
        <v>0.58958333333333335</v>
      </c>
      <c r="H3" s="54">
        <f t="shared" ref="H3:H25" si="2">SUM(G3/L3)</f>
        <v>1.9018817204301076E-2</v>
      </c>
      <c r="I3" s="55">
        <v>0.91666666666666674</v>
      </c>
      <c r="J3" s="54">
        <f t="shared" ref="J3:J25" si="3">SUM(I3/L3)</f>
        <v>2.9569892473118281E-2</v>
      </c>
      <c r="K3" s="50">
        <f>SUM(C3+E3+G3+I3)</f>
        <v>2.2979166666666666</v>
      </c>
      <c r="L3" s="25">
        <v>31</v>
      </c>
      <c r="M3" s="25" t="str">
        <f t="shared" ref="M3:M24" si="4" xml:space="preserve"> TEXT(L3-K3, "[H]:MM:SS")</f>
        <v>688:51:00</v>
      </c>
      <c r="N3" s="26">
        <f t="shared" ref="N3:N25" si="5">SUM(M3/L3)</f>
        <v>0.92587365591397852</v>
      </c>
    </row>
    <row r="4" spans="1:14" ht="16.5" thickBot="1" x14ac:dyDescent="0.3">
      <c r="A4" s="24" t="s">
        <v>2</v>
      </c>
      <c r="B4" s="39" t="s">
        <v>68</v>
      </c>
      <c r="C4" s="53">
        <v>5.9027777777777783E-2</v>
      </c>
      <c r="D4" s="54">
        <f t="shared" si="0"/>
        <v>1.9041218637992833E-3</v>
      </c>
      <c r="E4" s="52">
        <v>0</v>
      </c>
      <c r="F4" s="54">
        <f t="shared" si="1"/>
        <v>0</v>
      </c>
      <c r="G4" s="55">
        <v>0.41944444444444445</v>
      </c>
      <c r="H4" s="54">
        <f t="shared" si="2"/>
        <v>1.3530465949820788E-2</v>
      </c>
      <c r="I4" s="52">
        <v>0</v>
      </c>
      <c r="J4" s="54">
        <f t="shared" si="3"/>
        <v>0</v>
      </c>
      <c r="K4" s="50">
        <f t="shared" ref="K4:K25" si="6">SUM(C4+E4+G4+I4)</f>
        <v>0.47847222222222224</v>
      </c>
      <c r="L4" s="25">
        <v>31</v>
      </c>
      <c r="M4" s="25" t="str">
        <f t="shared" si="4"/>
        <v>732:31:00</v>
      </c>
      <c r="N4" s="26">
        <f t="shared" si="5"/>
        <v>0.98456541218637994</v>
      </c>
    </row>
    <row r="5" spans="1:14" ht="16.5" thickBot="1" x14ac:dyDescent="0.3">
      <c r="A5" s="24" t="s">
        <v>49</v>
      </c>
      <c r="B5" s="39" t="s">
        <v>69</v>
      </c>
      <c r="C5" s="52">
        <v>0</v>
      </c>
      <c r="D5" s="54">
        <f t="shared" si="0"/>
        <v>0</v>
      </c>
      <c r="E5" s="52">
        <v>0</v>
      </c>
      <c r="F5" s="54">
        <f t="shared" si="1"/>
        <v>0</v>
      </c>
      <c r="G5" s="56">
        <v>0</v>
      </c>
      <c r="H5" s="54">
        <f t="shared" si="2"/>
        <v>0</v>
      </c>
      <c r="I5" s="52">
        <v>0</v>
      </c>
      <c r="J5" s="54">
        <f t="shared" si="3"/>
        <v>0</v>
      </c>
      <c r="K5" s="50">
        <f t="shared" si="6"/>
        <v>0</v>
      </c>
      <c r="L5" s="25">
        <v>31</v>
      </c>
      <c r="M5" s="25" t="str">
        <f t="shared" si="4"/>
        <v>744:00:00</v>
      </c>
      <c r="N5" s="26">
        <f t="shared" si="5"/>
        <v>1</v>
      </c>
    </row>
    <row r="6" spans="1:14" ht="16.5" thickBot="1" x14ac:dyDescent="0.3">
      <c r="A6" s="24" t="s">
        <v>5</v>
      </c>
      <c r="B6" s="39" t="s">
        <v>70</v>
      </c>
      <c r="C6" s="53">
        <v>0.14583333333333334</v>
      </c>
      <c r="D6" s="54">
        <f t="shared" si="0"/>
        <v>4.7043010752688174E-3</v>
      </c>
      <c r="E6" s="52">
        <v>0</v>
      </c>
      <c r="F6" s="54">
        <f t="shared" si="1"/>
        <v>0</v>
      </c>
      <c r="G6" s="55">
        <v>4.7222222222222221E-2</v>
      </c>
      <c r="H6" s="54">
        <f t="shared" si="2"/>
        <v>1.5232974910394264E-3</v>
      </c>
      <c r="I6" s="55">
        <v>2.2340277777777779</v>
      </c>
      <c r="J6" s="54">
        <f t="shared" si="3"/>
        <v>7.2065412186379935E-2</v>
      </c>
      <c r="K6" s="50">
        <f t="shared" si="6"/>
        <v>2.4270833333333335</v>
      </c>
      <c r="L6" s="25">
        <v>31</v>
      </c>
      <c r="M6" s="25" t="str">
        <f t="shared" si="4"/>
        <v>685:45:00</v>
      </c>
      <c r="N6" s="26">
        <f t="shared" si="5"/>
        <v>0.92170698924731187</v>
      </c>
    </row>
    <row r="7" spans="1:14" ht="16.5" thickBot="1" x14ac:dyDescent="0.3">
      <c r="A7" s="24" t="s">
        <v>7</v>
      </c>
      <c r="B7" s="39" t="s">
        <v>71</v>
      </c>
      <c r="C7" s="52">
        <v>6.9444444444444434E-2</v>
      </c>
      <c r="D7" s="54">
        <f t="shared" si="0"/>
        <v>2.2401433691756267E-3</v>
      </c>
      <c r="E7" s="52">
        <v>0</v>
      </c>
      <c r="F7" s="54">
        <f t="shared" si="1"/>
        <v>0</v>
      </c>
      <c r="G7" s="56">
        <v>4.1666666666666664E-2</v>
      </c>
      <c r="H7" s="54">
        <f t="shared" si="2"/>
        <v>1.3440860215053762E-3</v>
      </c>
      <c r="I7" s="52">
        <v>0</v>
      </c>
      <c r="J7" s="54">
        <f t="shared" si="3"/>
        <v>0</v>
      </c>
      <c r="K7" s="50">
        <f t="shared" si="6"/>
        <v>0.1111111111111111</v>
      </c>
      <c r="L7" s="25">
        <v>31</v>
      </c>
      <c r="M7" s="25" t="str">
        <f t="shared" si="4"/>
        <v>741:20:00</v>
      </c>
      <c r="N7" s="26">
        <f t="shared" si="5"/>
        <v>0.99641577060931896</v>
      </c>
    </row>
    <row r="8" spans="1:14" ht="16.5" thickBot="1" x14ac:dyDescent="0.3">
      <c r="A8" s="24" t="s">
        <v>9</v>
      </c>
      <c r="B8" s="39" t="s">
        <v>72</v>
      </c>
      <c r="C8" s="52">
        <v>0</v>
      </c>
      <c r="D8" s="54">
        <f t="shared" si="0"/>
        <v>0</v>
      </c>
      <c r="E8" s="55">
        <v>5.2777777777777778E-2</v>
      </c>
      <c r="F8" s="54">
        <f t="shared" si="1"/>
        <v>1.7025089605734766E-3</v>
      </c>
      <c r="G8" s="55">
        <v>0.71388888888888902</v>
      </c>
      <c r="H8" s="54">
        <f t="shared" si="2"/>
        <v>2.3028673835125451E-2</v>
      </c>
      <c r="I8" s="52">
        <v>0</v>
      </c>
      <c r="J8" s="54">
        <f t="shared" si="3"/>
        <v>0</v>
      </c>
      <c r="K8" s="50">
        <f t="shared" si="6"/>
        <v>0.76666666666666683</v>
      </c>
      <c r="L8" s="25">
        <v>31</v>
      </c>
      <c r="M8" s="25" t="str">
        <f t="shared" si="4"/>
        <v>725:36:00</v>
      </c>
      <c r="N8" s="26">
        <f t="shared" si="5"/>
        <v>0.97526881720430114</v>
      </c>
    </row>
    <row r="9" spans="1:14" ht="16.5" thickBot="1" x14ac:dyDescent="0.3">
      <c r="A9" s="24" t="s">
        <v>11</v>
      </c>
      <c r="B9" s="39" t="s">
        <v>73</v>
      </c>
      <c r="C9" s="53">
        <v>1.1423611111111112</v>
      </c>
      <c r="D9" s="54">
        <f t="shared" si="0"/>
        <v>3.6850358422939072E-2</v>
      </c>
      <c r="E9" s="52">
        <v>0</v>
      </c>
      <c r="F9" s="54">
        <f t="shared" si="1"/>
        <v>0</v>
      </c>
      <c r="G9" s="55">
        <v>2.9347222222222227</v>
      </c>
      <c r="H9" s="54">
        <f t="shared" si="2"/>
        <v>9.4668458781362028E-2</v>
      </c>
      <c r="I9" s="55">
        <v>0.19999999999999998</v>
      </c>
      <c r="J9" s="54">
        <f t="shared" si="3"/>
        <v>6.4516129032258056E-3</v>
      </c>
      <c r="K9" s="50">
        <f t="shared" si="6"/>
        <v>4.2770833333333345</v>
      </c>
      <c r="L9" s="25">
        <v>31</v>
      </c>
      <c r="M9" s="25" t="str">
        <f t="shared" si="4"/>
        <v>641:21:00</v>
      </c>
      <c r="N9" s="26">
        <f t="shared" si="5"/>
        <v>0.86202956989247315</v>
      </c>
    </row>
    <row r="10" spans="1:14" ht="16.5" thickBot="1" x14ac:dyDescent="0.3">
      <c r="A10" s="24" t="s">
        <v>13</v>
      </c>
      <c r="B10" s="39" t="s">
        <v>74</v>
      </c>
      <c r="C10" s="52">
        <v>0</v>
      </c>
      <c r="D10" s="54">
        <f t="shared" si="0"/>
        <v>0</v>
      </c>
      <c r="E10" s="52">
        <v>0</v>
      </c>
      <c r="F10" s="54">
        <f t="shared" si="1"/>
        <v>0</v>
      </c>
      <c r="G10" s="56">
        <v>0</v>
      </c>
      <c r="H10" s="54">
        <f t="shared" si="2"/>
        <v>0</v>
      </c>
      <c r="I10" s="52">
        <v>0</v>
      </c>
      <c r="J10" s="54">
        <f t="shared" si="3"/>
        <v>0</v>
      </c>
      <c r="K10" s="50">
        <f t="shared" si="6"/>
        <v>0</v>
      </c>
      <c r="L10" s="25">
        <v>31</v>
      </c>
      <c r="M10" s="25" t="str">
        <f t="shared" si="4"/>
        <v>744:00:00</v>
      </c>
      <c r="N10" s="26">
        <f t="shared" si="5"/>
        <v>1</v>
      </c>
    </row>
    <row r="11" spans="1:14" ht="16.5" thickBot="1" x14ac:dyDescent="0.3">
      <c r="A11" s="24" t="s">
        <v>15</v>
      </c>
      <c r="B11" s="39" t="s">
        <v>75</v>
      </c>
      <c r="C11" s="53">
        <v>0.16666666666666666</v>
      </c>
      <c r="D11" s="54">
        <f t="shared" si="0"/>
        <v>5.3763440860215049E-3</v>
      </c>
      <c r="E11" s="55">
        <v>0.33333333333333331</v>
      </c>
      <c r="F11" s="54">
        <f t="shared" si="1"/>
        <v>1.075268817204301E-2</v>
      </c>
      <c r="G11" s="56">
        <v>0</v>
      </c>
      <c r="H11" s="54">
        <f t="shared" si="2"/>
        <v>0</v>
      </c>
      <c r="I11" s="52">
        <v>0</v>
      </c>
      <c r="J11" s="54">
        <f t="shared" si="3"/>
        <v>0</v>
      </c>
      <c r="K11" s="50">
        <f t="shared" si="6"/>
        <v>0.5</v>
      </c>
      <c r="L11" s="25">
        <v>31</v>
      </c>
      <c r="M11" s="25" t="str">
        <f t="shared" si="4"/>
        <v>732:00:00</v>
      </c>
      <c r="N11" s="26">
        <f t="shared" si="5"/>
        <v>0.9838709677419355</v>
      </c>
    </row>
    <row r="12" spans="1:14" ht="16.5" thickBot="1" x14ac:dyDescent="0.3">
      <c r="A12" s="24" t="s">
        <v>17</v>
      </c>
      <c r="B12" s="39" t="s">
        <v>76</v>
      </c>
      <c r="C12" s="52">
        <v>0</v>
      </c>
      <c r="D12" s="54">
        <f t="shared" si="0"/>
        <v>0</v>
      </c>
      <c r="E12" s="52">
        <v>0</v>
      </c>
      <c r="F12" s="54">
        <f t="shared" si="1"/>
        <v>0</v>
      </c>
      <c r="G12" s="56">
        <v>0</v>
      </c>
      <c r="H12" s="54">
        <f t="shared" si="2"/>
        <v>0</v>
      </c>
      <c r="I12" s="52">
        <v>0</v>
      </c>
      <c r="J12" s="54">
        <f t="shared" si="3"/>
        <v>0</v>
      </c>
      <c r="K12" s="50">
        <f t="shared" si="6"/>
        <v>0</v>
      </c>
      <c r="L12" s="25">
        <v>31</v>
      </c>
      <c r="M12" s="25" t="str">
        <f t="shared" si="4"/>
        <v>744:00:00</v>
      </c>
      <c r="N12" s="26">
        <f t="shared" si="5"/>
        <v>1</v>
      </c>
    </row>
    <row r="13" spans="1:14" ht="16.5" thickBot="1" x14ac:dyDescent="0.3">
      <c r="A13" s="24" t="s">
        <v>50</v>
      </c>
      <c r="B13" s="39" t="s">
        <v>77</v>
      </c>
      <c r="C13" s="53">
        <v>0.10416666666666667</v>
      </c>
      <c r="D13" s="54">
        <f t="shared" si="0"/>
        <v>3.3602150537634409E-3</v>
      </c>
      <c r="E13" s="55">
        <v>0.14861111111111111</v>
      </c>
      <c r="F13" s="54">
        <f t="shared" si="1"/>
        <v>4.7939068100358419E-3</v>
      </c>
      <c r="G13" s="56">
        <v>0</v>
      </c>
      <c r="H13" s="54">
        <f t="shared" si="2"/>
        <v>0</v>
      </c>
      <c r="I13" s="52">
        <v>0</v>
      </c>
      <c r="J13" s="54">
        <f t="shared" si="3"/>
        <v>0</v>
      </c>
      <c r="K13" s="50">
        <f t="shared" si="6"/>
        <v>0.25277777777777777</v>
      </c>
      <c r="L13" s="25">
        <v>31</v>
      </c>
      <c r="M13" s="25" t="str">
        <f t="shared" si="4"/>
        <v>737:56:00</v>
      </c>
      <c r="N13" s="26">
        <f t="shared" si="5"/>
        <v>0.99184587813620062</v>
      </c>
    </row>
    <row r="14" spans="1:14" ht="16.5" thickBot="1" x14ac:dyDescent="0.3">
      <c r="A14" s="24" t="s">
        <v>51</v>
      </c>
      <c r="B14" s="39" t="s">
        <v>78</v>
      </c>
      <c r="C14" s="52">
        <v>0</v>
      </c>
      <c r="D14" s="54">
        <f t="shared" si="0"/>
        <v>0</v>
      </c>
      <c r="E14" s="52">
        <v>0</v>
      </c>
      <c r="F14" s="54">
        <f t="shared" si="1"/>
        <v>0</v>
      </c>
      <c r="G14" s="55">
        <v>4.1666666666666664E-2</v>
      </c>
      <c r="H14" s="54">
        <f t="shared" si="2"/>
        <v>1.3440860215053762E-3</v>
      </c>
      <c r="I14" s="52">
        <v>0</v>
      </c>
      <c r="J14" s="54">
        <f t="shared" si="3"/>
        <v>0</v>
      </c>
      <c r="K14" s="50">
        <f t="shared" si="6"/>
        <v>4.1666666666666664E-2</v>
      </c>
      <c r="L14" s="25">
        <v>31</v>
      </c>
      <c r="M14" s="25" t="str">
        <f t="shared" si="4"/>
        <v>743:00:00</v>
      </c>
      <c r="N14" s="26">
        <f t="shared" si="5"/>
        <v>0.99865591397849462</v>
      </c>
    </row>
    <row r="15" spans="1:14" ht="16.5" thickBot="1" x14ac:dyDescent="0.3">
      <c r="A15" s="24" t="s">
        <v>21</v>
      </c>
      <c r="B15" s="39" t="s">
        <v>79</v>
      </c>
      <c r="C15" s="53">
        <v>0.9604166666666667</v>
      </c>
      <c r="D15" s="54">
        <f t="shared" si="0"/>
        <v>3.0981182795698926E-2</v>
      </c>
      <c r="E15" s="52">
        <v>0</v>
      </c>
      <c r="F15" s="54">
        <f t="shared" si="1"/>
        <v>0</v>
      </c>
      <c r="G15" s="55">
        <v>2.7763888888888886</v>
      </c>
      <c r="H15" s="54">
        <f t="shared" si="2"/>
        <v>8.9560931899641566E-2</v>
      </c>
      <c r="I15" s="52">
        <v>0</v>
      </c>
      <c r="J15" s="54">
        <f t="shared" si="3"/>
        <v>0</v>
      </c>
      <c r="K15" s="50">
        <f t="shared" si="6"/>
        <v>3.7368055555555553</v>
      </c>
      <c r="L15" s="25">
        <v>31</v>
      </c>
      <c r="M15" s="25" t="str">
        <f t="shared" si="4"/>
        <v>654:19:00</v>
      </c>
      <c r="N15" s="26">
        <f t="shared" si="5"/>
        <v>0.87945788530465963</v>
      </c>
    </row>
    <row r="16" spans="1:14" ht="16.5" thickBot="1" x14ac:dyDescent="0.3">
      <c r="A16" s="24" t="s">
        <v>23</v>
      </c>
      <c r="B16" s="39" t="s">
        <v>80</v>
      </c>
      <c r="C16" s="53">
        <v>0.28402777777777777</v>
      </c>
      <c r="D16" s="54">
        <f t="shared" si="0"/>
        <v>9.1621863799283155E-3</v>
      </c>
      <c r="E16" s="52">
        <v>0.6875</v>
      </c>
      <c r="F16" s="54">
        <f t="shared" si="1"/>
        <v>2.2177419354838711E-2</v>
      </c>
      <c r="G16" s="55">
        <v>1.2194444444444446</v>
      </c>
      <c r="H16" s="54">
        <f t="shared" si="2"/>
        <v>3.9336917562724019E-2</v>
      </c>
      <c r="I16" s="52">
        <v>0</v>
      </c>
      <c r="J16" s="54">
        <f t="shared" si="3"/>
        <v>0</v>
      </c>
      <c r="K16" s="50">
        <f t="shared" si="6"/>
        <v>2.1909722222222223</v>
      </c>
      <c r="L16" s="25">
        <v>31</v>
      </c>
      <c r="M16" s="25" t="str">
        <f t="shared" si="4"/>
        <v>691:25:00</v>
      </c>
      <c r="N16" s="26">
        <f t="shared" si="5"/>
        <v>0.92932347670250892</v>
      </c>
    </row>
    <row r="17" spans="1:14" ht="16.5" thickBot="1" x14ac:dyDescent="0.3">
      <c r="A17" s="24" t="s">
        <v>25</v>
      </c>
      <c r="B17" s="39" t="s">
        <v>81</v>
      </c>
      <c r="C17" s="53">
        <v>0.24652777777777779</v>
      </c>
      <c r="D17" s="54">
        <f t="shared" si="0"/>
        <v>7.9525089605734772E-3</v>
      </c>
      <c r="E17" s="55">
        <v>4.0972222222222222E-2</v>
      </c>
      <c r="F17" s="54">
        <f t="shared" si="1"/>
        <v>1.3216845878136201E-3</v>
      </c>
      <c r="G17" s="55">
        <v>0.1125</v>
      </c>
      <c r="H17" s="54">
        <f t="shared" si="2"/>
        <v>3.6290322580645163E-3</v>
      </c>
      <c r="I17" s="55">
        <v>0.68263888888888891</v>
      </c>
      <c r="J17" s="54">
        <f t="shared" si="3"/>
        <v>2.2020609318996416E-2</v>
      </c>
      <c r="K17" s="50">
        <f t="shared" si="6"/>
        <v>1.0826388888888889</v>
      </c>
      <c r="L17" s="25">
        <v>31</v>
      </c>
      <c r="M17" s="25" t="str">
        <f t="shared" si="4"/>
        <v>718:01:00</v>
      </c>
      <c r="N17" s="26">
        <f t="shared" si="5"/>
        <v>0.96507616487455194</v>
      </c>
    </row>
    <row r="18" spans="1:14" ht="16.5" thickBot="1" x14ac:dyDescent="0.3">
      <c r="A18" s="24" t="s">
        <v>27</v>
      </c>
      <c r="B18" s="39" t="s">
        <v>82</v>
      </c>
      <c r="C18" s="53">
        <v>8.3333333333333329E-2</v>
      </c>
      <c r="D18" s="54">
        <f t="shared" si="0"/>
        <v>2.6881720430107525E-3</v>
      </c>
      <c r="E18" s="52">
        <v>0</v>
      </c>
      <c r="F18" s="54">
        <f t="shared" si="1"/>
        <v>0</v>
      </c>
      <c r="G18" s="56">
        <v>0</v>
      </c>
      <c r="H18" s="54">
        <f t="shared" si="2"/>
        <v>0</v>
      </c>
      <c r="I18" s="52">
        <v>0</v>
      </c>
      <c r="J18" s="54">
        <f t="shared" si="3"/>
        <v>0</v>
      </c>
      <c r="K18" s="50">
        <f t="shared" si="6"/>
        <v>8.3333333333333329E-2</v>
      </c>
      <c r="L18" s="25">
        <v>31</v>
      </c>
      <c r="M18" s="25" t="str">
        <f t="shared" si="4"/>
        <v>742:00:00</v>
      </c>
      <c r="N18" s="26">
        <f t="shared" si="5"/>
        <v>0.99731182795698925</v>
      </c>
    </row>
    <row r="19" spans="1:14" ht="16.5" thickBot="1" x14ac:dyDescent="0.3">
      <c r="A19" s="24" t="s">
        <v>30</v>
      </c>
      <c r="B19" s="39" t="s">
        <v>83</v>
      </c>
      <c r="C19" s="52">
        <v>0</v>
      </c>
      <c r="D19" s="54">
        <f t="shared" si="0"/>
        <v>0</v>
      </c>
      <c r="E19" s="52">
        <v>0</v>
      </c>
      <c r="F19" s="54">
        <f t="shared" si="1"/>
        <v>0</v>
      </c>
      <c r="G19" s="55">
        <v>0.17847222222222223</v>
      </c>
      <c r="H19" s="54">
        <f t="shared" si="2"/>
        <v>5.7571684587813619E-3</v>
      </c>
      <c r="I19" s="52">
        <v>0</v>
      </c>
      <c r="J19" s="54">
        <f t="shared" si="3"/>
        <v>0</v>
      </c>
      <c r="K19" s="50">
        <f t="shared" si="6"/>
        <v>0.17847222222222223</v>
      </c>
      <c r="L19" s="25">
        <v>31</v>
      </c>
      <c r="M19" s="25" t="str">
        <f t="shared" si="4"/>
        <v>739:43:00</v>
      </c>
      <c r="N19" s="26">
        <f t="shared" si="5"/>
        <v>0.99424283154121862</v>
      </c>
    </row>
    <row r="20" spans="1:14" ht="16.5" thickBot="1" x14ac:dyDescent="0.3">
      <c r="A20" s="24" t="s">
        <v>32</v>
      </c>
      <c r="B20" s="39" t="s">
        <v>84</v>
      </c>
      <c r="C20" s="52">
        <v>0</v>
      </c>
      <c r="D20" s="54">
        <f t="shared" si="0"/>
        <v>0</v>
      </c>
      <c r="E20" s="52">
        <v>0</v>
      </c>
      <c r="F20" s="54">
        <f t="shared" si="1"/>
        <v>0</v>
      </c>
      <c r="G20" s="56">
        <v>0</v>
      </c>
      <c r="H20" s="54">
        <f t="shared" si="2"/>
        <v>0</v>
      </c>
      <c r="I20" s="55">
        <v>6.25E-2</v>
      </c>
      <c r="J20" s="54">
        <f t="shared" si="3"/>
        <v>2.0161290322580645E-3</v>
      </c>
      <c r="K20" s="50">
        <f t="shared" si="6"/>
        <v>6.25E-2</v>
      </c>
      <c r="L20" s="25">
        <v>31</v>
      </c>
      <c r="M20" s="25" t="str">
        <f t="shared" si="4"/>
        <v>742:30:00</v>
      </c>
      <c r="N20" s="26">
        <f t="shared" si="5"/>
        <v>0.99798387096774188</v>
      </c>
    </row>
    <row r="21" spans="1:14" ht="16.5" thickBot="1" x14ac:dyDescent="0.3">
      <c r="A21" s="24" t="s">
        <v>34</v>
      </c>
      <c r="B21" s="39" t="s">
        <v>85</v>
      </c>
      <c r="C21" s="53">
        <v>0.85555555555555562</v>
      </c>
      <c r="D21" s="54">
        <f t="shared" si="0"/>
        <v>2.7598566308243731E-2</v>
      </c>
      <c r="E21" s="55">
        <v>0.23819444444444443</v>
      </c>
      <c r="F21" s="54">
        <f t="shared" si="1"/>
        <v>7.6836917562724009E-3</v>
      </c>
      <c r="G21" s="55">
        <v>0.43541666666666667</v>
      </c>
      <c r="H21" s="54">
        <f t="shared" si="2"/>
        <v>1.4045698924731183E-2</v>
      </c>
      <c r="I21" s="55">
        <v>0.59861111111111109</v>
      </c>
      <c r="J21" s="54">
        <f t="shared" si="3"/>
        <v>1.9310035842293908E-2</v>
      </c>
      <c r="K21" s="50">
        <f t="shared" si="6"/>
        <v>2.1277777777777778</v>
      </c>
      <c r="L21" s="25">
        <v>31</v>
      </c>
      <c r="M21" s="25" t="str">
        <f t="shared" si="4"/>
        <v>692:56:00</v>
      </c>
      <c r="N21" s="26">
        <f t="shared" si="5"/>
        <v>0.93136200716845874</v>
      </c>
    </row>
    <row r="22" spans="1:14" ht="16.5" thickBot="1" x14ac:dyDescent="0.3">
      <c r="A22" s="24" t="s">
        <v>36</v>
      </c>
      <c r="B22" s="39" t="s">
        <v>86</v>
      </c>
      <c r="C22" s="52">
        <v>0</v>
      </c>
      <c r="D22" s="54">
        <f t="shared" si="0"/>
        <v>0</v>
      </c>
      <c r="E22" s="52">
        <v>0</v>
      </c>
      <c r="F22" s="54">
        <f t="shared" si="1"/>
        <v>0</v>
      </c>
      <c r="G22" s="56">
        <v>0</v>
      </c>
      <c r="H22" s="54">
        <f t="shared" si="2"/>
        <v>0</v>
      </c>
      <c r="I22" s="52">
        <v>0</v>
      </c>
      <c r="J22" s="54">
        <f t="shared" si="3"/>
        <v>0</v>
      </c>
      <c r="K22" s="50">
        <f t="shared" si="6"/>
        <v>0</v>
      </c>
      <c r="L22" s="25">
        <v>31</v>
      </c>
      <c r="M22" s="25" t="str">
        <f t="shared" si="4"/>
        <v>744:00:00</v>
      </c>
      <c r="N22" s="26">
        <f t="shared" si="5"/>
        <v>1</v>
      </c>
    </row>
    <row r="23" spans="1:14" ht="16.5" thickBot="1" x14ac:dyDescent="0.3">
      <c r="A23" s="24" t="s">
        <v>38</v>
      </c>
      <c r="B23" s="39" t="s">
        <v>87</v>
      </c>
      <c r="C23" s="52">
        <v>0</v>
      </c>
      <c r="D23" s="54">
        <f t="shared" si="0"/>
        <v>0</v>
      </c>
      <c r="E23" s="55">
        <v>1.7361111111111112E-2</v>
      </c>
      <c r="F23" s="54">
        <f t="shared" si="1"/>
        <v>5.6003584229390678E-4</v>
      </c>
      <c r="G23" s="56">
        <v>0</v>
      </c>
      <c r="H23" s="54">
        <f t="shared" si="2"/>
        <v>0</v>
      </c>
      <c r="I23" s="52">
        <v>0</v>
      </c>
      <c r="J23" s="54">
        <f t="shared" si="3"/>
        <v>0</v>
      </c>
      <c r="K23" s="50">
        <f t="shared" si="6"/>
        <v>1.7361111111111112E-2</v>
      </c>
      <c r="L23" s="25">
        <v>31</v>
      </c>
      <c r="M23" s="25" t="str">
        <f t="shared" si="4"/>
        <v>743:35:00</v>
      </c>
      <c r="N23" s="26">
        <f t="shared" si="5"/>
        <v>0.99943996415770608</v>
      </c>
    </row>
    <row r="24" spans="1:14" ht="16.5" thickBot="1" x14ac:dyDescent="0.3">
      <c r="A24" s="24" t="s">
        <v>40</v>
      </c>
      <c r="B24" s="39" t="s">
        <v>88</v>
      </c>
      <c r="C24" s="52">
        <v>0</v>
      </c>
      <c r="D24" s="54">
        <f t="shared" si="0"/>
        <v>0</v>
      </c>
      <c r="E24" s="52">
        <v>0</v>
      </c>
      <c r="F24" s="54">
        <f t="shared" si="1"/>
        <v>0</v>
      </c>
      <c r="G24" s="56">
        <v>0</v>
      </c>
      <c r="H24" s="54">
        <f t="shared" si="2"/>
        <v>0</v>
      </c>
      <c r="I24" s="52">
        <v>0</v>
      </c>
      <c r="J24" s="54">
        <f t="shared" si="3"/>
        <v>0</v>
      </c>
      <c r="K24" s="50">
        <f t="shared" si="6"/>
        <v>0</v>
      </c>
      <c r="L24" s="25">
        <v>31</v>
      </c>
      <c r="M24" s="25" t="str">
        <f t="shared" si="4"/>
        <v>744:00:00</v>
      </c>
      <c r="N24" s="26">
        <f t="shared" si="5"/>
        <v>1</v>
      </c>
    </row>
    <row r="25" spans="1:14" ht="16.5" thickBot="1" x14ac:dyDescent="0.3">
      <c r="A25" s="24" t="s">
        <v>42</v>
      </c>
      <c r="B25" s="49"/>
      <c r="C25" s="56">
        <f>SUM(C3:C24)</f>
        <v>4.8673611111111104</v>
      </c>
      <c r="D25" s="54">
        <f t="shared" si="0"/>
        <v>7.1368931247963495E-3</v>
      </c>
      <c r="E25" s="56">
        <f>SUM(E3:E24)</f>
        <v>1.5604166666666666</v>
      </c>
      <c r="F25" s="54">
        <f t="shared" si="1"/>
        <v>2.2880009775171064E-3</v>
      </c>
      <c r="G25" s="56">
        <f>SUM(G3:G24)</f>
        <v>9.5104166666666679</v>
      </c>
      <c r="H25" s="54">
        <f t="shared" si="2"/>
        <v>1.3944892473118281E-2</v>
      </c>
      <c r="I25" s="56">
        <f>SUM(I3:I24)</f>
        <v>4.6944444444444446</v>
      </c>
      <c r="J25" s="54">
        <f t="shared" si="3"/>
        <v>6.8833496252851097E-3</v>
      </c>
      <c r="K25" s="50">
        <f t="shared" si="6"/>
        <v>20.632638888888891</v>
      </c>
      <c r="L25" s="25">
        <f>SUM(L3:L24)</f>
        <v>682</v>
      </c>
      <c r="M25" s="25">
        <f xml:space="preserve"> SUM(L25-K25)</f>
        <v>661.36736111111111</v>
      </c>
      <c r="N25" s="33">
        <f t="shared" si="5"/>
        <v>0.9697468637992831</v>
      </c>
    </row>
    <row r="26" spans="1:14" x14ac:dyDescent="0.2">
      <c r="L26" s="2"/>
    </row>
    <row r="31" spans="1:14" ht="15.75" x14ac:dyDescent="0.25">
      <c r="A31" s="24" t="s">
        <v>27</v>
      </c>
      <c r="B31" s="39" t="s">
        <v>90</v>
      </c>
      <c r="C31" s="15">
        <v>17.893726851851852</v>
      </c>
      <c r="D31" s="16">
        <f>SUM(C31/L31)</f>
        <v>0.59645756172839504</v>
      </c>
      <c r="E31" s="18">
        <v>0</v>
      </c>
      <c r="F31" s="16">
        <f>SUM(E31/L31)</f>
        <v>0</v>
      </c>
      <c r="G31" s="18">
        <v>0</v>
      </c>
      <c r="H31" s="16">
        <f>SUM(G31/L31)</f>
        <v>0</v>
      </c>
      <c r="I31" s="18">
        <v>0</v>
      </c>
      <c r="J31" s="16">
        <f>SUM(I31/L31)</f>
        <v>0</v>
      </c>
      <c r="K31" s="25">
        <f>SUM(C31+E31+G31+I31)</f>
        <v>17.893726851851852</v>
      </c>
      <c r="L31" s="25">
        <v>30</v>
      </c>
      <c r="M31" s="25" t="str">
        <f xml:space="preserve"> TEXT(L31-K31, "[H]:MM:SS")</f>
        <v>290:33:02</v>
      </c>
      <c r="N31" s="26">
        <f>SUM(M31/L31)</f>
        <v>0.40354243827160491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J24"/>
    </sheetView>
  </sheetViews>
  <sheetFormatPr defaultRowHeight="12.75" x14ac:dyDescent="0.2"/>
  <cols>
    <col min="1" max="1" width="20.7109375" customWidth="1"/>
    <col min="2" max="2" width="8.7109375" customWidth="1"/>
    <col min="3" max="3" width="11.5703125" customWidth="1"/>
    <col min="4" max="4" width="11.140625" customWidth="1"/>
    <col min="5" max="6" width="10.7109375" customWidth="1"/>
    <col min="7" max="7" width="12.28515625" customWidth="1"/>
    <col min="8" max="10" width="10.7109375" customWidth="1"/>
    <col min="11" max="11" width="17.7109375" customWidth="1"/>
    <col min="12" max="12" width="15.28515625" customWidth="1"/>
    <col min="13" max="13" width="15.140625" customWidth="1"/>
    <col min="14" max="14" width="10.7109375" customWidth="1"/>
  </cols>
  <sheetData>
    <row r="1" spans="1:14" ht="50.1" customHeight="1" x14ac:dyDescent="0.25">
      <c r="A1" s="92" t="s">
        <v>97</v>
      </c>
      <c r="B1" s="93"/>
      <c r="C1" s="91" t="s">
        <v>46</v>
      </c>
      <c r="D1" s="91"/>
      <c r="E1" s="91" t="s">
        <v>45</v>
      </c>
      <c r="F1" s="91"/>
      <c r="G1" s="91" t="s">
        <v>44</v>
      </c>
      <c r="H1" s="91"/>
      <c r="I1" s="91" t="s">
        <v>43</v>
      </c>
      <c r="J1" s="91"/>
      <c r="K1" s="91" t="s">
        <v>52</v>
      </c>
      <c r="L1" s="19"/>
      <c r="M1" s="19" t="s">
        <v>53</v>
      </c>
      <c r="N1" s="20"/>
    </row>
    <row r="2" spans="1:14" ht="16.5" customHeight="1" thickBot="1" x14ac:dyDescent="0.25">
      <c r="A2" s="93"/>
      <c r="B2" s="95"/>
      <c r="C2" s="34" t="s">
        <v>47</v>
      </c>
      <c r="D2" s="34" t="s">
        <v>48</v>
      </c>
      <c r="E2" s="34" t="s">
        <v>47</v>
      </c>
      <c r="F2" s="34" t="s">
        <v>48</v>
      </c>
      <c r="G2" s="34" t="s">
        <v>47</v>
      </c>
      <c r="H2" s="34" t="s">
        <v>48</v>
      </c>
      <c r="I2" s="34" t="s">
        <v>47</v>
      </c>
      <c r="J2" s="34" t="s">
        <v>48</v>
      </c>
      <c r="K2" s="96"/>
      <c r="L2" s="41"/>
      <c r="M2" s="40"/>
      <c r="N2" s="42"/>
    </row>
    <row r="3" spans="1:14" ht="15.75" x14ac:dyDescent="0.25">
      <c r="A3" s="39" t="s">
        <v>0</v>
      </c>
      <c r="B3" s="24" t="s">
        <v>67</v>
      </c>
      <c r="C3" s="60">
        <v>0.84930555555555554</v>
      </c>
      <c r="D3" s="58">
        <f t="shared" ref="D3:D25" si="0">SUM(C3/L3)</f>
        <v>2.8310185185185185E-2</v>
      </c>
      <c r="E3" s="59">
        <v>0</v>
      </c>
      <c r="F3" s="58">
        <f t="shared" ref="F3:F25" si="1">SUM(E3/L3)</f>
        <v>0</v>
      </c>
      <c r="G3" s="60">
        <v>0.96944444444444433</v>
      </c>
      <c r="H3" s="58">
        <f t="shared" ref="H3:H25" si="2">SUM(G3/L3)</f>
        <v>3.231481481481481E-2</v>
      </c>
      <c r="I3" s="60">
        <v>2.0833333333333332E-2</v>
      </c>
      <c r="J3" s="58">
        <f t="shared" ref="J3:J25" si="3">SUM(I3/L3)</f>
        <v>6.9444444444444436E-4</v>
      </c>
      <c r="K3" s="25">
        <f>SUM(C3+E3+G3+I3)</f>
        <v>1.8395833333333331</v>
      </c>
      <c r="L3" s="25">
        <v>30</v>
      </c>
      <c r="M3" s="43" t="str">
        <f t="shared" ref="M3:M24" si="4" xml:space="preserve"> TEXT(L3-K3, "[H]:MM:SS")</f>
        <v>675:51:00</v>
      </c>
      <c r="N3" s="44">
        <f t="shared" ref="N3:N25" si="5">SUM(M3/L3)</f>
        <v>0.93868055555555552</v>
      </c>
    </row>
    <row r="4" spans="1:14" ht="15.75" x14ac:dyDescent="0.25">
      <c r="A4" s="39" t="s">
        <v>2</v>
      </c>
      <c r="B4" s="24" t="s">
        <v>68</v>
      </c>
      <c r="C4" s="60">
        <v>2.0833333333333332E-2</v>
      </c>
      <c r="D4" s="58">
        <f t="shared" si="0"/>
        <v>6.9444444444444436E-4</v>
      </c>
      <c r="E4" s="59">
        <v>0</v>
      </c>
      <c r="F4" s="58">
        <f t="shared" si="1"/>
        <v>0</v>
      </c>
      <c r="G4" s="60">
        <v>4.1666666666666664E-2</v>
      </c>
      <c r="H4" s="58">
        <f t="shared" si="2"/>
        <v>1.3888888888888887E-3</v>
      </c>
      <c r="I4" s="59">
        <v>0</v>
      </c>
      <c r="J4" s="58">
        <f t="shared" si="3"/>
        <v>0</v>
      </c>
      <c r="K4" s="25">
        <f t="shared" ref="K4:K25" si="6">SUM(C4+E4+G4+I4)</f>
        <v>6.25E-2</v>
      </c>
      <c r="L4" s="25">
        <v>30</v>
      </c>
      <c r="M4" s="43" t="str">
        <f t="shared" si="4"/>
        <v>718:30:00</v>
      </c>
      <c r="N4" s="45">
        <f t="shared" si="5"/>
        <v>0.99791666666666667</v>
      </c>
    </row>
    <row r="5" spans="1:14" ht="15.75" x14ac:dyDescent="0.25">
      <c r="A5" s="39" t="s">
        <v>49</v>
      </c>
      <c r="B5" s="24" t="s">
        <v>69</v>
      </c>
      <c r="C5" s="59">
        <v>0</v>
      </c>
      <c r="D5" s="58">
        <f t="shared" si="0"/>
        <v>0</v>
      </c>
      <c r="E5" s="59">
        <v>0</v>
      </c>
      <c r="F5" s="58">
        <f t="shared" si="1"/>
        <v>0</v>
      </c>
      <c r="G5" s="60">
        <v>0.38541666666666669</v>
      </c>
      <c r="H5" s="58">
        <f t="shared" si="2"/>
        <v>1.2847222222222223E-2</v>
      </c>
      <c r="I5" s="59">
        <v>0</v>
      </c>
      <c r="J5" s="58">
        <f t="shared" si="3"/>
        <v>0</v>
      </c>
      <c r="K5" s="25">
        <f t="shared" si="6"/>
        <v>0.38541666666666669</v>
      </c>
      <c r="L5" s="25">
        <v>30</v>
      </c>
      <c r="M5" s="43" t="str">
        <f t="shared" si="4"/>
        <v>710:45:00</v>
      </c>
      <c r="N5" s="45">
        <f t="shared" si="5"/>
        <v>0.98715277777777777</v>
      </c>
    </row>
    <row r="6" spans="1:14" ht="15.75" x14ac:dyDescent="0.25">
      <c r="A6" s="39" t="s">
        <v>5</v>
      </c>
      <c r="B6" s="24" t="s">
        <v>70</v>
      </c>
      <c r="C6" s="60">
        <v>0.88680555555555562</v>
      </c>
      <c r="D6" s="58">
        <f t="shared" si="0"/>
        <v>2.9560185185185186E-2</v>
      </c>
      <c r="E6" s="59">
        <v>0</v>
      </c>
      <c r="F6" s="58">
        <f t="shared" si="1"/>
        <v>0</v>
      </c>
      <c r="G6" s="60">
        <v>0.50138888888888877</v>
      </c>
      <c r="H6" s="58">
        <f t="shared" si="2"/>
        <v>1.6712962962962961E-2</v>
      </c>
      <c r="I6" s="60">
        <v>0.67500000000000004</v>
      </c>
      <c r="J6" s="58">
        <f t="shared" si="3"/>
        <v>2.2500000000000003E-2</v>
      </c>
      <c r="K6" s="25">
        <f t="shared" si="6"/>
        <v>2.0631944444444441</v>
      </c>
      <c r="L6" s="25">
        <v>30</v>
      </c>
      <c r="M6" s="43" t="str">
        <f t="shared" si="4"/>
        <v>670:29:00</v>
      </c>
      <c r="N6" s="45">
        <f t="shared" si="5"/>
        <v>0.93122685185185183</v>
      </c>
    </row>
    <row r="7" spans="1:14" ht="15.75" x14ac:dyDescent="0.25">
      <c r="A7" s="39" t="s">
        <v>7</v>
      </c>
      <c r="B7" s="24" t="s">
        <v>71</v>
      </c>
      <c r="C7" s="59">
        <v>0</v>
      </c>
      <c r="D7" s="58">
        <f t="shared" si="0"/>
        <v>0</v>
      </c>
      <c r="E7" s="60">
        <v>6.25E-2</v>
      </c>
      <c r="F7" s="58">
        <f t="shared" si="1"/>
        <v>2.0833333333333333E-3</v>
      </c>
      <c r="G7" s="59">
        <v>0</v>
      </c>
      <c r="H7" s="58">
        <f t="shared" si="2"/>
        <v>0</v>
      </c>
      <c r="I7" s="59">
        <v>0</v>
      </c>
      <c r="J7" s="58">
        <f t="shared" si="3"/>
        <v>0</v>
      </c>
      <c r="K7" s="25">
        <f t="shared" si="6"/>
        <v>6.25E-2</v>
      </c>
      <c r="L7" s="25">
        <v>30</v>
      </c>
      <c r="M7" s="43" t="str">
        <f t="shared" si="4"/>
        <v>718:30:00</v>
      </c>
      <c r="N7" s="45">
        <f t="shared" si="5"/>
        <v>0.99791666666666667</v>
      </c>
    </row>
    <row r="8" spans="1:14" ht="15.75" x14ac:dyDescent="0.25">
      <c r="A8" s="39" t="s">
        <v>9</v>
      </c>
      <c r="B8" s="24" t="s">
        <v>72</v>
      </c>
      <c r="C8" s="59">
        <v>0</v>
      </c>
      <c r="D8" s="58">
        <f t="shared" si="0"/>
        <v>0</v>
      </c>
      <c r="E8" s="59">
        <v>0</v>
      </c>
      <c r="F8" s="58">
        <f t="shared" si="1"/>
        <v>0</v>
      </c>
      <c r="G8" s="60">
        <v>0.49236111111111108</v>
      </c>
      <c r="H8" s="58">
        <f t="shared" si="2"/>
        <v>1.6412037037037037E-2</v>
      </c>
      <c r="I8" s="59">
        <v>0</v>
      </c>
      <c r="J8" s="58">
        <f t="shared" si="3"/>
        <v>0</v>
      </c>
      <c r="K8" s="25">
        <f t="shared" si="6"/>
        <v>0.49236111111111108</v>
      </c>
      <c r="L8" s="25">
        <v>30</v>
      </c>
      <c r="M8" s="43" t="str">
        <f t="shared" si="4"/>
        <v>708:11:00</v>
      </c>
      <c r="N8" s="45">
        <f t="shared" si="5"/>
        <v>0.98358796296296291</v>
      </c>
    </row>
    <row r="9" spans="1:14" ht="15.75" x14ac:dyDescent="0.25">
      <c r="A9" s="39" t="s">
        <v>11</v>
      </c>
      <c r="B9" s="24" t="s">
        <v>73</v>
      </c>
      <c r="C9" s="60">
        <v>0.31041666666666667</v>
      </c>
      <c r="D9" s="58">
        <f t="shared" si="0"/>
        <v>1.0347222222222223E-2</v>
      </c>
      <c r="E9" s="60">
        <v>4.1666666666666664E-2</v>
      </c>
      <c r="F9" s="58">
        <f t="shared" si="1"/>
        <v>1.3888888888888887E-3</v>
      </c>
      <c r="G9" s="60">
        <v>2.1444444444444444</v>
      </c>
      <c r="H9" s="58">
        <f t="shared" si="2"/>
        <v>7.1481481481481479E-2</v>
      </c>
      <c r="I9" s="59">
        <v>0</v>
      </c>
      <c r="J9" s="58">
        <f t="shared" si="3"/>
        <v>0</v>
      </c>
      <c r="K9" s="25">
        <f t="shared" si="6"/>
        <v>2.4965277777777777</v>
      </c>
      <c r="L9" s="25">
        <v>30</v>
      </c>
      <c r="M9" s="43" t="str">
        <f t="shared" si="4"/>
        <v>660:05:00</v>
      </c>
      <c r="N9" s="45">
        <f t="shared" si="5"/>
        <v>0.91678240740740746</v>
      </c>
    </row>
    <row r="10" spans="1:14" ht="15.75" x14ac:dyDescent="0.25">
      <c r="A10" s="39" t="s">
        <v>13</v>
      </c>
      <c r="B10" s="24" t="s">
        <v>74</v>
      </c>
      <c r="C10" s="59">
        <v>0</v>
      </c>
      <c r="D10" s="58">
        <f t="shared" si="0"/>
        <v>0</v>
      </c>
      <c r="E10" s="59">
        <v>0</v>
      </c>
      <c r="F10" s="58">
        <f t="shared" si="1"/>
        <v>0</v>
      </c>
      <c r="G10" s="59">
        <v>0</v>
      </c>
      <c r="H10" s="58">
        <f t="shared" si="2"/>
        <v>0</v>
      </c>
      <c r="I10" s="59">
        <v>0</v>
      </c>
      <c r="J10" s="58">
        <f t="shared" si="3"/>
        <v>0</v>
      </c>
      <c r="K10" s="25">
        <f t="shared" si="6"/>
        <v>0</v>
      </c>
      <c r="L10" s="25">
        <v>30</v>
      </c>
      <c r="M10" s="43" t="str">
        <f t="shared" si="4"/>
        <v>720:00:00</v>
      </c>
      <c r="N10" s="45">
        <f t="shared" si="5"/>
        <v>1</v>
      </c>
    </row>
    <row r="11" spans="1:14" ht="15.75" x14ac:dyDescent="0.25">
      <c r="A11" s="39" t="s">
        <v>15</v>
      </c>
      <c r="B11" s="24" t="s">
        <v>75</v>
      </c>
      <c r="C11" s="59">
        <v>0</v>
      </c>
      <c r="D11" s="58">
        <f t="shared" si="0"/>
        <v>0</v>
      </c>
      <c r="E11" s="60">
        <v>0.10833333333333332</v>
      </c>
      <c r="F11" s="58">
        <f t="shared" si="1"/>
        <v>3.6111111111111109E-3</v>
      </c>
      <c r="G11" s="59">
        <v>0</v>
      </c>
      <c r="H11" s="58">
        <f t="shared" si="2"/>
        <v>0</v>
      </c>
      <c r="I11" s="60">
        <v>0.1875</v>
      </c>
      <c r="J11" s="58">
        <f t="shared" si="3"/>
        <v>6.2500000000000003E-3</v>
      </c>
      <c r="K11" s="25">
        <f t="shared" si="6"/>
        <v>0.29583333333333334</v>
      </c>
      <c r="L11" s="25">
        <v>30</v>
      </c>
      <c r="M11" s="43" t="str">
        <f t="shared" si="4"/>
        <v>712:54:00</v>
      </c>
      <c r="N11" s="45">
        <f t="shared" si="5"/>
        <v>0.9901388888888889</v>
      </c>
    </row>
    <row r="12" spans="1:14" ht="15.75" x14ac:dyDescent="0.25">
      <c r="A12" s="39" t="s">
        <v>17</v>
      </c>
      <c r="B12" s="24" t="s">
        <v>76</v>
      </c>
      <c r="C12" s="59">
        <v>0</v>
      </c>
      <c r="D12" s="58">
        <f t="shared" si="0"/>
        <v>0</v>
      </c>
      <c r="E12" s="59">
        <v>0</v>
      </c>
      <c r="F12" s="58">
        <v>0</v>
      </c>
      <c r="G12" s="59">
        <v>0</v>
      </c>
      <c r="H12" s="58">
        <v>0</v>
      </c>
      <c r="I12" s="59">
        <v>0</v>
      </c>
      <c r="J12" s="58">
        <f t="shared" si="3"/>
        <v>0</v>
      </c>
      <c r="K12" s="25">
        <f t="shared" si="6"/>
        <v>0</v>
      </c>
      <c r="L12" s="25">
        <v>30</v>
      </c>
      <c r="M12" s="43" t="str">
        <f t="shared" si="4"/>
        <v>720:00:00</v>
      </c>
      <c r="N12" s="45">
        <f t="shared" si="5"/>
        <v>1</v>
      </c>
    </row>
    <row r="13" spans="1:14" ht="15.75" x14ac:dyDescent="0.25">
      <c r="A13" s="39" t="s">
        <v>50</v>
      </c>
      <c r="B13" s="24" t="s">
        <v>77</v>
      </c>
      <c r="C13" s="60">
        <v>0.77777777777777779</v>
      </c>
      <c r="D13" s="58">
        <f t="shared" si="0"/>
        <v>2.5925925925925925E-2</v>
      </c>
      <c r="E13" s="60">
        <v>3.4722222222222224E-2</v>
      </c>
      <c r="F13" s="58">
        <f t="shared" si="1"/>
        <v>1.1574074074074076E-3</v>
      </c>
      <c r="G13" s="60">
        <v>0.33541666666666664</v>
      </c>
      <c r="H13" s="58">
        <f t="shared" si="2"/>
        <v>1.1180555555555555E-2</v>
      </c>
      <c r="I13" s="60">
        <v>4.1666666666666664E-2</v>
      </c>
      <c r="J13" s="58">
        <f t="shared" si="3"/>
        <v>1.3888888888888887E-3</v>
      </c>
      <c r="K13" s="25">
        <f t="shared" si="6"/>
        <v>1.1895833333333334</v>
      </c>
      <c r="L13" s="25">
        <v>30</v>
      </c>
      <c r="M13" s="43" t="str">
        <f t="shared" si="4"/>
        <v>691:27:00</v>
      </c>
      <c r="N13" s="45">
        <f t="shared" si="5"/>
        <v>0.96034722222222224</v>
      </c>
    </row>
    <row r="14" spans="1:14" ht="15.75" x14ac:dyDescent="0.25">
      <c r="A14" s="39" t="s">
        <v>51</v>
      </c>
      <c r="B14" s="24" t="s">
        <v>78</v>
      </c>
      <c r="C14" s="59">
        <v>0</v>
      </c>
      <c r="D14" s="58">
        <f t="shared" si="0"/>
        <v>0</v>
      </c>
      <c r="E14" s="60">
        <v>0.22152777777777777</v>
      </c>
      <c r="F14" s="58">
        <f t="shared" si="1"/>
        <v>7.3842592592592588E-3</v>
      </c>
      <c r="G14" s="60">
        <v>0.17291666666666669</v>
      </c>
      <c r="H14" s="58">
        <f t="shared" si="2"/>
        <v>5.7638888888888896E-3</v>
      </c>
      <c r="I14" s="59">
        <v>0</v>
      </c>
      <c r="J14" s="58">
        <f t="shared" si="3"/>
        <v>0</v>
      </c>
      <c r="K14" s="25">
        <f t="shared" si="6"/>
        <v>0.39444444444444449</v>
      </c>
      <c r="L14" s="25">
        <v>30</v>
      </c>
      <c r="M14" s="43" t="str">
        <f t="shared" si="4"/>
        <v>710:32:00</v>
      </c>
      <c r="N14" s="45">
        <f t="shared" si="5"/>
        <v>0.98685185185185176</v>
      </c>
    </row>
    <row r="15" spans="1:14" ht="15.75" x14ac:dyDescent="0.25">
      <c r="A15" s="39" t="s">
        <v>21</v>
      </c>
      <c r="B15" s="24" t="s">
        <v>79</v>
      </c>
      <c r="C15" s="60">
        <v>1.8354166666666665</v>
      </c>
      <c r="D15" s="58">
        <f t="shared" si="0"/>
        <v>6.1180555555555551E-2</v>
      </c>
      <c r="E15" s="59">
        <v>0</v>
      </c>
      <c r="F15" s="58">
        <f t="shared" si="1"/>
        <v>0</v>
      </c>
      <c r="G15" s="60">
        <v>2.5437500000000011</v>
      </c>
      <c r="H15" s="58">
        <f t="shared" si="2"/>
        <v>8.4791666666666696E-2</v>
      </c>
      <c r="I15" s="59">
        <v>0</v>
      </c>
      <c r="J15" s="58">
        <f t="shared" si="3"/>
        <v>0</v>
      </c>
      <c r="K15" s="25">
        <f t="shared" si="6"/>
        <v>4.3791666666666673</v>
      </c>
      <c r="L15" s="25">
        <v>30</v>
      </c>
      <c r="M15" s="43" t="str">
        <f t="shared" si="4"/>
        <v>614:54:00</v>
      </c>
      <c r="N15" s="45">
        <f t="shared" si="5"/>
        <v>0.85402777777777783</v>
      </c>
    </row>
    <row r="16" spans="1:14" ht="15.75" x14ac:dyDescent="0.25">
      <c r="A16" s="39" t="s">
        <v>23</v>
      </c>
      <c r="B16" s="24" t="s">
        <v>80</v>
      </c>
      <c r="C16" s="60">
        <v>0.1451388888888889</v>
      </c>
      <c r="D16" s="58">
        <f t="shared" si="0"/>
        <v>4.8379629629629632E-3</v>
      </c>
      <c r="E16" s="60">
        <v>0.29236111111111113</v>
      </c>
      <c r="F16" s="58">
        <f t="shared" si="1"/>
        <v>9.7453703703703713E-3</v>
      </c>
      <c r="G16" s="60">
        <v>0.47847222222222224</v>
      </c>
      <c r="H16" s="58">
        <f t="shared" si="2"/>
        <v>1.5949074074074074E-2</v>
      </c>
      <c r="I16" s="59">
        <v>0</v>
      </c>
      <c r="J16" s="58">
        <f t="shared" si="3"/>
        <v>0</v>
      </c>
      <c r="K16" s="25">
        <f t="shared" si="6"/>
        <v>0.91597222222222219</v>
      </c>
      <c r="L16" s="25">
        <v>30</v>
      </c>
      <c r="M16" s="43" t="str">
        <f t="shared" si="4"/>
        <v>698:01:00</v>
      </c>
      <c r="N16" s="45">
        <f t="shared" si="5"/>
        <v>0.96946759259259252</v>
      </c>
    </row>
    <row r="17" spans="1:14" ht="15.75" x14ac:dyDescent="0.25">
      <c r="A17" s="39" t="s">
        <v>25</v>
      </c>
      <c r="B17" s="24" t="s">
        <v>81</v>
      </c>
      <c r="C17" s="60">
        <v>0.16180555555555554</v>
      </c>
      <c r="D17" s="58">
        <f t="shared" si="0"/>
        <v>5.393518518518518E-3</v>
      </c>
      <c r="E17" s="60">
        <v>0.125</v>
      </c>
      <c r="F17" s="58">
        <f t="shared" si="1"/>
        <v>4.1666666666666666E-3</v>
      </c>
      <c r="G17" s="60">
        <v>0.15902777777777777</v>
      </c>
      <c r="H17" s="58">
        <f t="shared" si="2"/>
        <v>5.3009259259259259E-3</v>
      </c>
      <c r="I17" s="60">
        <v>0.37708333333333333</v>
      </c>
      <c r="J17" s="58">
        <f t="shared" si="3"/>
        <v>1.2569444444444444E-2</v>
      </c>
      <c r="K17" s="25">
        <f t="shared" si="6"/>
        <v>0.82291666666666663</v>
      </c>
      <c r="L17" s="25">
        <v>30</v>
      </c>
      <c r="M17" s="43" t="str">
        <f t="shared" si="4"/>
        <v>700:15:00</v>
      </c>
      <c r="N17" s="45">
        <f t="shared" si="5"/>
        <v>0.97256944444444438</v>
      </c>
    </row>
    <row r="18" spans="1:14" ht="15.75" x14ac:dyDescent="0.25">
      <c r="A18" s="39" t="s">
        <v>27</v>
      </c>
      <c r="B18" s="24" t="s">
        <v>82</v>
      </c>
      <c r="C18" s="59">
        <v>0</v>
      </c>
      <c r="D18" s="58">
        <f t="shared" si="0"/>
        <v>0</v>
      </c>
      <c r="E18" s="59">
        <v>0</v>
      </c>
      <c r="F18" s="58">
        <f t="shared" si="1"/>
        <v>0</v>
      </c>
      <c r="G18" s="60">
        <v>4.1666666666666664E-2</v>
      </c>
      <c r="H18" s="58">
        <f t="shared" si="2"/>
        <v>1.3888888888888887E-3</v>
      </c>
      <c r="I18" s="59">
        <v>0</v>
      </c>
      <c r="J18" s="58">
        <f t="shared" si="3"/>
        <v>0</v>
      </c>
      <c r="K18" s="25">
        <f t="shared" si="6"/>
        <v>4.1666666666666664E-2</v>
      </c>
      <c r="L18" s="25">
        <v>30</v>
      </c>
      <c r="M18" s="43" t="str">
        <f t="shared" si="4"/>
        <v>719:00:00</v>
      </c>
      <c r="N18" s="45">
        <f t="shared" si="5"/>
        <v>0.99861111111111112</v>
      </c>
    </row>
    <row r="19" spans="1:14" ht="15.75" x14ac:dyDescent="0.25">
      <c r="A19" s="39" t="s">
        <v>30</v>
      </c>
      <c r="B19" s="24" t="s">
        <v>83</v>
      </c>
      <c r="C19" s="59">
        <v>0</v>
      </c>
      <c r="D19" s="58">
        <f t="shared" si="0"/>
        <v>0</v>
      </c>
      <c r="E19" s="59">
        <v>0</v>
      </c>
      <c r="F19" s="58">
        <f t="shared" si="1"/>
        <v>0</v>
      </c>
      <c r="G19" s="60">
        <v>0.33750000000000002</v>
      </c>
      <c r="H19" s="58">
        <f t="shared" si="2"/>
        <v>1.1250000000000001E-2</v>
      </c>
      <c r="I19" s="60">
        <v>3.472222222222222E-3</v>
      </c>
      <c r="J19" s="58">
        <f t="shared" si="3"/>
        <v>1.1574074074074073E-4</v>
      </c>
      <c r="K19" s="25">
        <f t="shared" si="6"/>
        <v>0.34097222222222223</v>
      </c>
      <c r="L19" s="25">
        <v>30</v>
      </c>
      <c r="M19" s="43" t="str">
        <f t="shared" si="4"/>
        <v>711:49:00</v>
      </c>
      <c r="N19" s="45">
        <f t="shared" si="5"/>
        <v>0.9886342592592593</v>
      </c>
    </row>
    <row r="20" spans="1:14" ht="15.75" x14ac:dyDescent="0.25">
      <c r="A20" s="39" t="s">
        <v>32</v>
      </c>
      <c r="B20" s="24" t="s">
        <v>91</v>
      </c>
      <c r="C20" s="59">
        <v>0</v>
      </c>
      <c r="D20" s="58">
        <f t="shared" si="0"/>
        <v>0</v>
      </c>
      <c r="E20" s="59">
        <v>0</v>
      </c>
      <c r="F20" s="58">
        <f t="shared" si="1"/>
        <v>0</v>
      </c>
      <c r="G20" s="59">
        <v>0</v>
      </c>
      <c r="H20" s="58">
        <f t="shared" si="2"/>
        <v>0</v>
      </c>
      <c r="I20" s="59">
        <v>0</v>
      </c>
      <c r="J20" s="58">
        <f t="shared" si="3"/>
        <v>0</v>
      </c>
      <c r="K20" s="25">
        <f t="shared" si="6"/>
        <v>0</v>
      </c>
      <c r="L20" s="25">
        <v>30</v>
      </c>
      <c r="M20" s="43" t="str">
        <f t="shared" si="4"/>
        <v>720:00:00</v>
      </c>
      <c r="N20" s="45">
        <f t="shared" si="5"/>
        <v>1</v>
      </c>
    </row>
    <row r="21" spans="1:14" ht="15.75" x14ac:dyDescent="0.25">
      <c r="A21" s="39" t="s">
        <v>34</v>
      </c>
      <c r="B21" s="24" t="s">
        <v>85</v>
      </c>
      <c r="C21" s="60">
        <v>2.0833333333333332E-2</v>
      </c>
      <c r="D21" s="58">
        <f t="shared" si="0"/>
        <v>6.9444444444444436E-4</v>
      </c>
      <c r="E21" s="59">
        <v>0</v>
      </c>
      <c r="F21" s="58">
        <f t="shared" si="1"/>
        <v>0</v>
      </c>
      <c r="G21" s="60">
        <v>0.16527777777777775</v>
      </c>
      <c r="H21" s="58">
        <f t="shared" si="2"/>
        <v>5.509259259259258E-3</v>
      </c>
      <c r="I21" s="60">
        <v>0.1736111111111111</v>
      </c>
      <c r="J21" s="58">
        <f t="shared" si="3"/>
        <v>5.7870370370370367E-3</v>
      </c>
      <c r="K21" s="25">
        <f t="shared" si="6"/>
        <v>0.35972222222222217</v>
      </c>
      <c r="L21" s="25">
        <v>30</v>
      </c>
      <c r="M21" s="43" t="str">
        <f t="shared" si="4"/>
        <v>711:22:00</v>
      </c>
      <c r="N21" s="45">
        <f t="shared" si="5"/>
        <v>0.98800925925925931</v>
      </c>
    </row>
    <row r="22" spans="1:14" ht="15.75" x14ac:dyDescent="0.25">
      <c r="A22" s="39" t="s">
        <v>36</v>
      </c>
      <c r="B22" s="24" t="s">
        <v>86</v>
      </c>
      <c r="C22" s="59">
        <v>0</v>
      </c>
      <c r="D22" s="58">
        <f t="shared" si="0"/>
        <v>0</v>
      </c>
      <c r="E22" s="59">
        <v>0</v>
      </c>
      <c r="F22" s="58">
        <f t="shared" si="1"/>
        <v>0</v>
      </c>
      <c r="G22" s="59">
        <v>0</v>
      </c>
      <c r="H22" s="58">
        <f t="shared" si="2"/>
        <v>0</v>
      </c>
      <c r="I22" s="59">
        <v>0</v>
      </c>
      <c r="J22" s="58">
        <f t="shared" si="3"/>
        <v>0</v>
      </c>
      <c r="K22" s="25">
        <f t="shared" si="6"/>
        <v>0</v>
      </c>
      <c r="L22" s="25">
        <v>30</v>
      </c>
      <c r="M22" s="43" t="str">
        <f t="shared" si="4"/>
        <v>720:00:00</v>
      </c>
      <c r="N22" s="45">
        <f t="shared" si="5"/>
        <v>1</v>
      </c>
    </row>
    <row r="23" spans="1:14" ht="15.75" x14ac:dyDescent="0.25">
      <c r="A23" s="39" t="s">
        <v>38</v>
      </c>
      <c r="B23" s="24" t="s">
        <v>87</v>
      </c>
      <c r="C23" s="59">
        <v>0</v>
      </c>
      <c r="D23" s="58">
        <f t="shared" si="0"/>
        <v>0</v>
      </c>
      <c r="E23" s="59">
        <v>0</v>
      </c>
      <c r="F23" s="58">
        <f t="shared" si="1"/>
        <v>0</v>
      </c>
      <c r="G23" s="59">
        <v>0</v>
      </c>
      <c r="H23" s="58">
        <f t="shared" si="2"/>
        <v>0</v>
      </c>
      <c r="I23" s="59">
        <v>0</v>
      </c>
      <c r="J23" s="58">
        <f t="shared" si="3"/>
        <v>0</v>
      </c>
      <c r="K23" s="25">
        <f t="shared" si="6"/>
        <v>0</v>
      </c>
      <c r="L23" s="25">
        <v>30</v>
      </c>
      <c r="M23" s="43" t="str">
        <f t="shared" si="4"/>
        <v>720:00:00</v>
      </c>
      <c r="N23" s="45">
        <f t="shared" si="5"/>
        <v>1</v>
      </c>
    </row>
    <row r="24" spans="1:14" ht="15.75" x14ac:dyDescent="0.25">
      <c r="A24" s="39" t="s">
        <v>40</v>
      </c>
      <c r="B24" s="24" t="s">
        <v>88</v>
      </c>
      <c r="C24" s="59">
        <v>0</v>
      </c>
      <c r="D24" s="58">
        <f t="shared" si="0"/>
        <v>0</v>
      </c>
      <c r="E24" s="59">
        <v>0</v>
      </c>
      <c r="F24" s="58">
        <f t="shared" si="1"/>
        <v>0</v>
      </c>
      <c r="G24" s="59">
        <v>0</v>
      </c>
      <c r="H24" s="58">
        <f t="shared" si="2"/>
        <v>0</v>
      </c>
      <c r="I24" s="59">
        <v>0</v>
      </c>
      <c r="J24" s="58">
        <f t="shared" si="3"/>
        <v>0</v>
      </c>
      <c r="K24" s="25">
        <f t="shared" si="6"/>
        <v>0</v>
      </c>
      <c r="L24" s="25">
        <v>30</v>
      </c>
      <c r="M24" s="43" t="str">
        <f t="shared" si="4"/>
        <v>720:00:00</v>
      </c>
      <c r="N24" s="45">
        <f t="shared" si="5"/>
        <v>1</v>
      </c>
    </row>
    <row r="25" spans="1:14" ht="16.5" thickBot="1" x14ac:dyDescent="0.3">
      <c r="A25" s="39" t="s">
        <v>42</v>
      </c>
      <c r="B25" s="27"/>
      <c r="C25" s="18">
        <f>SUM(C3:C24)</f>
        <v>5.0083333333333329</v>
      </c>
      <c r="D25" s="16">
        <f t="shared" si="0"/>
        <v>7.5883838383838378E-3</v>
      </c>
      <c r="E25" s="18">
        <f>SUM(E3:E24)</f>
        <v>0.88611111111111107</v>
      </c>
      <c r="F25" s="16">
        <f t="shared" si="1"/>
        <v>1.3425925925925925E-3</v>
      </c>
      <c r="G25" s="18">
        <f>SUM(G3:G24)</f>
        <v>8.7687500000000007</v>
      </c>
      <c r="H25" s="16">
        <f t="shared" si="2"/>
        <v>1.3285984848484849E-2</v>
      </c>
      <c r="I25" s="18">
        <f>SUM(I3:I24)</f>
        <v>1.479166666666667</v>
      </c>
      <c r="J25" s="16">
        <f t="shared" si="3"/>
        <v>2.2411616161616167E-3</v>
      </c>
      <c r="K25" s="25">
        <f t="shared" si="6"/>
        <v>16.142361111111111</v>
      </c>
      <c r="L25" s="25">
        <f>SUM(L3:L24)</f>
        <v>660</v>
      </c>
      <c r="M25" s="43">
        <f xml:space="preserve"> SUM(L25-K25)</f>
        <v>643.85763888888891</v>
      </c>
      <c r="N25" s="46">
        <f t="shared" si="5"/>
        <v>0.97554187710437712</v>
      </c>
    </row>
    <row r="30" spans="1:14" x14ac:dyDescent="0.2">
      <c r="C30" s="38" t="s">
        <v>92</v>
      </c>
    </row>
    <row r="31" spans="1:14" ht="15.75" x14ac:dyDescent="0.25">
      <c r="A31" s="24" t="s">
        <v>27</v>
      </c>
      <c r="B31" s="39" t="s">
        <v>90</v>
      </c>
      <c r="C31" s="15">
        <v>12.537476851851851</v>
      </c>
      <c r="D31" s="16">
        <f>SUM(C31/L31)</f>
        <v>0.41791589506172838</v>
      </c>
      <c r="E31" s="15">
        <v>0.58263888888888893</v>
      </c>
      <c r="F31" s="16">
        <f>SUM(E31/L31)</f>
        <v>1.9421296296296298E-2</v>
      </c>
      <c r="G31" s="18">
        <v>0</v>
      </c>
      <c r="H31" s="16">
        <f>SUM(G31/L31)</f>
        <v>0</v>
      </c>
      <c r="I31" s="18">
        <v>0</v>
      </c>
      <c r="J31" s="16">
        <f>SUM(I31/L31)</f>
        <v>0</v>
      </c>
      <c r="K31" s="25">
        <f>SUM(C31+E31+G31+I31)</f>
        <v>13.12011574074074</v>
      </c>
      <c r="L31" s="25">
        <v>30</v>
      </c>
      <c r="M31" s="25" t="str">
        <f xml:space="preserve"> TEXT(L31-K31, "[H]:MM:SS")</f>
        <v>405:07:02</v>
      </c>
      <c r="N31" s="26">
        <f>SUM(M31/L31)</f>
        <v>0.56266280864197538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5" sqref="D25"/>
    </sheetView>
  </sheetViews>
  <sheetFormatPr defaultRowHeight="12.75" x14ac:dyDescent="0.2"/>
  <cols>
    <col min="1" max="1" width="20.7109375" customWidth="1"/>
    <col min="2" max="2" width="8.7109375" customWidth="1"/>
    <col min="3" max="3" width="13.28515625" customWidth="1"/>
    <col min="4" max="6" width="10.7109375" customWidth="1"/>
    <col min="7" max="7" width="12" customWidth="1"/>
    <col min="8" max="8" width="11.140625" customWidth="1"/>
    <col min="9" max="10" width="10.7109375" customWidth="1"/>
    <col min="11" max="11" width="17.7109375" customWidth="1"/>
    <col min="12" max="12" width="15.7109375" customWidth="1"/>
    <col min="13" max="13" width="17" customWidth="1"/>
    <col min="14" max="14" width="10.7109375" customWidth="1"/>
  </cols>
  <sheetData>
    <row r="1" spans="1:14" ht="50.1" customHeight="1" x14ac:dyDescent="0.25">
      <c r="A1" s="97" t="s">
        <v>98</v>
      </c>
      <c r="B1" s="98"/>
      <c r="C1" s="94" t="s">
        <v>46</v>
      </c>
      <c r="D1" s="94"/>
      <c r="E1" s="94" t="s">
        <v>45</v>
      </c>
      <c r="F1" s="94"/>
      <c r="G1" s="94" t="s">
        <v>44</v>
      </c>
      <c r="H1" s="94"/>
      <c r="I1" s="94" t="s">
        <v>43</v>
      </c>
      <c r="J1" s="94"/>
      <c r="K1" s="94" t="s">
        <v>52</v>
      </c>
      <c r="L1" s="57"/>
      <c r="M1" s="57" t="s">
        <v>53</v>
      </c>
      <c r="N1" s="20"/>
    </row>
    <row r="2" spans="1:14" ht="16.5" customHeight="1" thickBot="1" x14ac:dyDescent="0.3">
      <c r="A2" s="99"/>
      <c r="B2" s="99"/>
      <c r="C2" s="29" t="s">
        <v>47</v>
      </c>
      <c r="D2" s="29" t="s">
        <v>48</v>
      </c>
      <c r="E2" s="29" t="s">
        <v>47</v>
      </c>
      <c r="F2" s="29" t="s">
        <v>48</v>
      </c>
      <c r="G2" s="29" t="s">
        <v>47</v>
      </c>
      <c r="H2" s="29" t="s">
        <v>48</v>
      </c>
      <c r="I2" s="29" t="s">
        <v>47</v>
      </c>
      <c r="J2" s="29" t="s">
        <v>48</v>
      </c>
      <c r="K2" s="94"/>
      <c r="L2" s="62"/>
      <c r="M2" s="57"/>
      <c r="N2" s="23"/>
    </row>
    <row r="3" spans="1:14" ht="16.5" thickBot="1" x14ac:dyDescent="0.3">
      <c r="A3" s="10" t="s">
        <v>0</v>
      </c>
      <c r="B3" s="39" t="s">
        <v>67</v>
      </c>
      <c r="C3" s="47">
        <v>1.1256944444444443</v>
      </c>
      <c r="D3" s="16">
        <f t="shared" ref="D3:D25" si="0">SUM(C3/L3)</f>
        <v>3.6312724014336911E-2</v>
      </c>
      <c r="E3" s="47">
        <v>0.83333333333333337</v>
      </c>
      <c r="F3" s="16">
        <f t="shared" ref="F3:F25" si="1">SUM(E3/L3)</f>
        <v>2.6881720430107527E-2</v>
      </c>
      <c r="G3" s="47">
        <v>1.0798611111111112</v>
      </c>
      <c r="H3" s="16">
        <f t="shared" ref="H3:H25" si="2">SUM(G3/L3)</f>
        <v>3.4834229390681003E-2</v>
      </c>
      <c r="I3" s="17">
        <v>0</v>
      </c>
      <c r="J3" s="16">
        <f t="shared" ref="J3:J25" si="3">SUM(I3/L3)</f>
        <v>0</v>
      </c>
      <c r="K3" s="25">
        <f>SUM(C3+E3+G3+I3)</f>
        <v>3.0388888888888888</v>
      </c>
      <c r="L3" s="25">
        <v>31</v>
      </c>
      <c r="M3" s="25" t="str">
        <f t="shared" ref="M3:M24" si="4" xml:space="preserve"> TEXT(L3-K3, "[H]:MM:SS")</f>
        <v>671:04:00</v>
      </c>
      <c r="N3" s="26">
        <f t="shared" ref="N3:N24" si="5">SUM(M3/L3)</f>
        <v>0.90197132616487463</v>
      </c>
    </row>
    <row r="4" spans="1:14" ht="16.5" thickBot="1" x14ac:dyDescent="0.3">
      <c r="A4" s="10" t="s">
        <v>2</v>
      </c>
      <c r="B4" s="39" t="s">
        <v>68</v>
      </c>
      <c r="C4" s="17">
        <v>0</v>
      </c>
      <c r="D4" s="16">
        <f t="shared" si="0"/>
        <v>0</v>
      </c>
      <c r="E4" s="17">
        <v>0</v>
      </c>
      <c r="F4" s="16">
        <f t="shared" si="1"/>
        <v>0</v>
      </c>
      <c r="G4" s="47">
        <v>8.3333333333333329E-2</v>
      </c>
      <c r="H4" s="16">
        <f t="shared" si="2"/>
        <v>2.6881720430107525E-3</v>
      </c>
      <c r="I4" s="17">
        <v>0</v>
      </c>
      <c r="J4" s="16">
        <f t="shared" si="3"/>
        <v>0</v>
      </c>
      <c r="K4" s="25">
        <f t="shared" ref="K4:K24" si="6">SUM(C4+E4+G4+I4)</f>
        <v>8.3333333333333329E-2</v>
      </c>
      <c r="L4" s="25">
        <v>31</v>
      </c>
      <c r="M4" s="25" t="str">
        <f t="shared" si="4"/>
        <v>742:00:00</v>
      </c>
      <c r="N4" s="26">
        <f t="shared" si="5"/>
        <v>0.99731182795698925</v>
      </c>
    </row>
    <row r="5" spans="1:14" ht="16.5" thickBot="1" x14ac:dyDescent="0.3">
      <c r="A5" s="10" t="s">
        <v>49</v>
      </c>
      <c r="B5" s="39" t="s">
        <v>69</v>
      </c>
      <c r="C5" s="17">
        <v>0</v>
      </c>
      <c r="D5" s="16">
        <f t="shared" si="0"/>
        <v>0</v>
      </c>
      <c r="E5" s="17">
        <v>0</v>
      </c>
      <c r="F5" s="16">
        <f t="shared" si="1"/>
        <v>0</v>
      </c>
      <c r="G5" s="47">
        <v>3.472222222222222E-3</v>
      </c>
      <c r="H5" s="16">
        <f t="shared" si="2"/>
        <v>1.1200716845878136E-4</v>
      </c>
      <c r="I5" s="17">
        <v>0</v>
      </c>
      <c r="J5" s="16">
        <f t="shared" si="3"/>
        <v>0</v>
      </c>
      <c r="K5" s="25">
        <f t="shared" si="6"/>
        <v>3.472222222222222E-3</v>
      </c>
      <c r="L5" s="25">
        <v>31</v>
      </c>
      <c r="M5" s="25" t="str">
        <f t="shared" si="4"/>
        <v>743:55:00</v>
      </c>
      <c r="N5" s="26">
        <f t="shared" si="5"/>
        <v>0.99988799283154117</v>
      </c>
    </row>
    <row r="6" spans="1:14" ht="16.5" thickBot="1" x14ac:dyDescent="0.3">
      <c r="A6" s="10" t="s">
        <v>5</v>
      </c>
      <c r="B6" s="39" t="s">
        <v>70</v>
      </c>
      <c r="C6" s="17">
        <v>0</v>
      </c>
      <c r="D6" s="16">
        <f t="shared" si="0"/>
        <v>0</v>
      </c>
      <c r="E6" s="17">
        <v>0</v>
      </c>
      <c r="F6" s="16">
        <f t="shared" si="1"/>
        <v>0</v>
      </c>
      <c r="G6" s="17">
        <v>0</v>
      </c>
      <c r="H6" s="16">
        <f t="shared" si="2"/>
        <v>0</v>
      </c>
      <c r="I6" s="47">
        <v>1.58125</v>
      </c>
      <c r="J6" s="16">
        <f t="shared" si="3"/>
        <v>5.1008064516129034E-2</v>
      </c>
      <c r="K6" s="25">
        <f t="shared" si="6"/>
        <v>1.58125</v>
      </c>
      <c r="L6" s="25">
        <v>31</v>
      </c>
      <c r="M6" s="25" t="str">
        <f t="shared" si="4"/>
        <v>706:03:00</v>
      </c>
      <c r="N6" s="26">
        <f t="shared" si="5"/>
        <v>0.94899193548387095</v>
      </c>
    </row>
    <row r="7" spans="1:14" ht="16.5" thickBot="1" x14ac:dyDescent="0.3">
      <c r="A7" s="10" t="s">
        <v>7</v>
      </c>
      <c r="B7" s="39" t="s">
        <v>71</v>
      </c>
      <c r="C7" s="17">
        <v>0</v>
      </c>
      <c r="D7" s="16">
        <f t="shared" si="0"/>
        <v>0</v>
      </c>
      <c r="E7" s="47">
        <v>1.7361111111111112E-2</v>
      </c>
      <c r="F7" s="16">
        <f t="shared" si="1"/>
        <v>5.6003584229390678E-4</v>
      </c>
      <c r="G7" s="17">
        <v>0</v>
      </c>
      <c r="H7" s="16">
        <f t="shared" si="2"/>
        <v>0</v>
      </c>
      <c r="I7" s="17">
        <v>0</v>
      </c>
      <c r="J7" s="16">
        <f t="shared" si="3"/>
        <v>0</v>
      </c>
      <c r="K7" s="25">
        <f t="shared" si="6"/>
        <v>1.7361111111111112E-2</v>
      </c>
      <c r="L7" s="25">
        <v>31</v>
      </c>
      <c r="M7" s="25" t="str">
        <f t="shared" si="4"/>
        <v>743:35:00</v>
      </c>
      <c r="N7" s="26">
        <f t="shared" si="5"/>
        <v>0.99943996415770608</v>
      </c>
    </row>
    <row r="8" spans="1:14" ht="16.5" thickBot="1" x14ac:dyDescent="0.3">
      <c r="A8" s="10" t="s">
        <v>9</v>
      </c>
      <c r="B8" s="39" t="s">
        <v>72</v>
      </c>
      <c r="C8" s="47">
        <v>0.1013888888888889</v>
      </c>
      <c r="D8" s="16">
        <f t="shared" si="0"/>
        <v>3.2706093189964164E-3</v>
      </c>
      <c r="E8" s="17">
        <v>0</v>
      </c>
      <c r="F8" s="16">
        <f t="shared" si="1"/>
        <v>0</v>
      </c>
      <c r="G8" s="17">
        <v>0</v>
      </c>
      <c r="H8" s="16">
        <f t="shared" si="2"/>
        <v>0</v>
      </c>
      <c r="I8" s="17">
        <v>0</v>
      </c>
      <c r="J8" s="16">
        <f t="shared" si="3"/>
        <v>0</v>
      </c>
      <c r="K8" s="25">
        <f t="shared" si="6"/>
        <v>0.1013888888888889</v>
      </c>
      <c r="L8" s="25">
        <v>31</v>
      </c>
      <c r="M8" s="25" t="str">
        <f t="shared" si="4"/>
        <v>741:34:00</v>
      </c>
      <c r="N8" s="26">
        <f t="shared" si="5"/>
        <v>0.99672939068100364</v>
      </c>
    </row>
    <row r="9" spans="1:14" ht="16.5" thickBot="1" x14ac:dyDescent="0.3">
      <c r="A9" s="10" t="s">
        <v>11</v>
      </c>
      <c r="B9" s="39" t="s">
        <v>73</v>
      </c>
      <c r="C9" s="47">
        <v>1.0569444444444445</v>
      </c>
      <c r="D9" s="16">
        <f t="shared" si="0"/>
        <v>3.4094982078853045E-2</v>
      </c>
      <c r="E9" s="17">
        <v>0</v>
      </c>
      <c r="F9" s="16">
        <f t="shared" si="1"/>
        <v>0</v>
      </c>
      <c r="G9" s="47">
        <v>2.5590277777777777</v>
      </c>
      <c r="H9" s="16">
        <f t="shared" si="2"/>
        <v>8.2549283154121855E-2</v>
      </c>
      <c r="I9" s="17">
        <v>0</v>
      </c>
      <c r="J9" s="16">
        <f t="shared" si="3"/>
        <v>0</v>
      </c>
      <c r="K9" s="25">
        <f t="shared" si="6"/>
        <v>3.6159722222222221</v>
      </c>
      <c r="L9" s="25">
        <v>31</v>
      </c>
      <c r="M9" s="25" t="str">
        <f t="shared" si="4"/>
        <v>657:13:00</v>
      </c>
      <c r="N9" s="26">
        <f t="shared" si="5"/>
        <v>0.88335573476702511</v>
      </c>
    </row>
    <row r="10" spans="1:14" ht="16.5" thickBot="1" x14ac:dyDescent="0.3">
      <c r="A10" s="10" t="s">
        <v>13</v>
      </c>
      <c r="B10" s="39" t="s">
        <v>74</v>
      </c>
      <c r="C10" s="17">
        <v>0</v>
      </c>
      <c r="D10" s="16">
        <f t="shared" si="0"/>
        <v>0</v>
      </c>
      <c r="E10" s="47">
        <v>4.8611111111111112E-3</v>
      </c>
      <c r="F10" s="16">
        <f t="shared" si="1"/>
        <v>1.5681003584229391E-4</v>
      </c>
      <c r="G10" s="17">
        <v>0</v>
      </c>
      <c r="H10" s="16">
        <f t="shared" si="2"/>
        <v>0</v>
      </c>
      <c r="I10" s="17">
        <v>0</v>
      </c>
      <c r="J10" s="16">
        <f t="shared" si="3"/>
        <v>0</v>
      </c>
      <c r="K10" s="25">
        <f t="shared" si="6"/>
        <v>4.8611111111111112E-3</v>
      </c>
      <c r="L10" s="25">
        <v>31</v>
      </c>
      <c r="M10" s="25" t="str">
        <f t="shared" si="4"/>
        <v>743:53:00</v>
      </c>
      <c r="N10" s="26">
        <f t="shared" si="5"/>
        <v>0.99984318996415766</v>
      </c>
    </row>
    <row r="11" spans="1:14" ht="16.5" thickBot="1" x14ac:dyDescent="0.3">
      <c r="A11" s="10" t="s">
        <v>15</v>
      </c>
      <c r="B11" s="39" t="s">
        <v>75</v>
      </c>
      <c r="C11" s="17">
        <v>0</v>
      </c>
      <c r="D11" s="16">
        <f t="shared" si="0"/>
        <v>0</v>
      </c>
      <c r="E11" s="17">
        <v>0</v>
      </c>
      <c r="F11" s="16">
        <f t="shared" si="1"/>
        <v>0</v>
      </c>
      <c r="G11" s="17">
        <v>0</v>
      </c>
      <c r="H11" s="16">
        <f t="shared" si="2"/>
        <v>0</v>
      </c>
      <c r="I11" s="17">
        <v>0</v>
      </c>
      <c r="J11" s="16">
        <f t="shared" si="3"/>
        <v>0</v>
      </c>
      <c r="K11" s="25">
        <f t="shared" si="6"/>
        <v>0</v>
      </c>
      <c r="L11" s="25">
        <v>31</v>
      </c>
      <c r="M11" s="25" t="str">
        <f t="shared" si="4"/>
        <v>744:00:00</v>
      </c>
      <c r="N11" s="26">
        <f t="shared" si="5"/>
        <v>1</v>
      </c>
    </row>
    <row r="12" spans="1:14" ht="16.5" thickBot="1" x14ac:dyDescent="0.3">
      <c r="A12" s="10" t="s">
        <v>17</v>
      </c>
      <c r="B12" s="39" t="s">
        <v>76</v>
      </c>
      <c r="C12" s="17">
        <v>0</v>
      </c>
      <c r="D12" s="16">
        <f t="shared" si="0"/>
        <v>0</v>
      </c>
      <c r="E12" s="17">
        <v>0</v>
      </c>
      <c r="F12" s="16">
        <f t="shared" si="1"/>
        <v>0</v>
      </c>
      <c r="G12" s="17">
        <v>0</v>
      </c>
      <c r="H12" s="16">
        <f t="shared" si="2"/>
        <v>0</v>
      </c>
      <c r="I12" s="17">
        <v>0</v>
      </c>
      <c r="J12" s="16">
        <f t="shared" si="3"/>
        <v>0</v>
      </c>
      <c r="K12" s="25">
        <f t="shared" si="6"/>
        <v>0</v>
      </c>
      <c r="L12" s="25">
        <v>31</v>
      </c>
      <c r="M12" s="25" t="str">
        <f t="shared" si="4"/>
        <v>744:00:00</v>
      </c>
      <c r="N12" s="26">
        <f t="shared" si="5"/>
        <v>1</v>
      </c>
    </row>
    <row r="13" spans="1:14" ht="16.5" thickBot="1" x14ac:dyDescent="0.3">
      <c r="A13" s="10" t="s">
        <v>50</v>
      </c>
      <c r="B13" s="39" t="s">
        <v>77</v>
      </c>
      <c r="C13" s="17">
        <v>0</v>
      </c>
      <c r="D13" s="16">
        <f t="shared" si="0"/>
        <v>0</v>
      </c>
      <c r="E13" s="17">
        <v>0</v>
      </c>
      <c r="F13" s="16">
        <f t="shared" si="1"/>
        <v>0</v>
      </c>
      <c r="G13" s="47">
        <v>0.11319444444444443</v>
      </c>
      <c r="H13" s="16">
        <f t="shared" si="2"/>
        <v>3.651433691756272E-3</v>
      </c>
      <c r="I13" s="47">
        <v>4.8611111111111112E-2</v>
      </c>
      <c r="J13" s="16">
        <f t="shared" si="3"/>
        <v>1.5681003584229391E-3</v>
      </c>
      <c r="K13" s="25">
        <f t="shared" si="6"/>
        <v>0.16180555555555554</v>
      </c>
      <c r="L13" s="25">
        <v>31</v>
      </c>
      <c r="M13" s="25" t="str">
        <f t="shared" si="4"/>
        <v>740:07:00</v>
      </c>
      <c r="N13" s="26">
        <f t="shared" si="5"/>
        <v>0.99478046594982072</v>
      </c>
    </row>
    <row r="14" spans="1:14" ht="16.5" thickBot="1" x14ac:dyDescent="0.3">
      <c r="A14" s="10" t="s">
        <v>51</v>
      </c>
      <c r="B14" s="39" t="s">
        <v>78</v>
      </c>
      <c r="C14" s="17">
        <v>0</v>
      </c>
      <c r="D14" s="16">
        <f t="shared" si="0"/>
        <v>0</v>
      </c>
      <c r="E14" s="17">
        <v>0</v>
      </c>
      <c r="F14" s="16">
        <f t="shared" si="1"/>
        <v>0</v>
      </c>
      <c r="G14" s="47">
        <v>0.52083333333333337</v>
      </c>
      <c r="H14" s="16">
        <f t="shared" si="2"/>
        <v>1.6801075268817207E-2</v>
      </c>
      <c r="I14" s="47">
        <v>0.16319444444444445</v>
      </c>
      <c r="J14" s="16">
        <f t="shared" si="3"/>
        <v>5.2643369175627243E-3</v>
      </c>
      <c r="K14" s="25">
        <f t="shared" si="6"/>
        <v>0.68402777777777779</v>
      </c>
      <c r="L14" s="25">
        <v>31</v>
      </c>
      <c r="M14" s="25" t="str">
        <f t="shared" si="4"/>
        <v>727:35:00</v>
      </c>
      <c r="N14" s="26">
        <f t="shared" si="5"/>
        <v>0.97793458781362019</v>
      </c>
    </row>
    <row r="15" spans="1:14" ht="16.5" thickBot="1" x14ac:dyDescent="0.3">
      <c r="A15" s="10" t="s">
        <v>21</v>
      </c>
      <c r="B15" s="39" t="s">
        <v>79</v>
      </c>
      <c r="C15" s="47">
        <v>0.41180555555555554</v>
      </c>
      <c r="D15" s="16">
        <f t="shared" si="0"/>
        <v>1.3284050179211469E-2</v>
      </c>
      <c r="E15" s="47">
        <v>0.11666666666666667</v>
      </c>
      <c r="F15" s="16">
        <f t="shared" si="1"/>
        <v>3.763440860215054E-3</v>
      </c>
      <c r="G15" s="47">
        <v>1.1034722222222222</v>
      </c>
      <c r="H15" s="16">
        <f t="shared" si="2"/>
        <v>3.5595878136200715E-2</v>
      </c>
      <c r="I15" s="17">
        <v>0</v>
      </c>
      <c r="J15" s="16">
        <f t="shared" si="3"/>
        <v>0</v>
      </c>
      <c r="K15" s="25">
        <f t="shared" si="6"/>
        <v>1.6319444444444444</v>
      </c>
      <c r="L15" s="25">
        <v>31</v>
      </c>
      <c r="M15" s="25" t="str">
        <f t="shared" si="4"/>
        <v>704:50:00</v>
      </c>
      <c r="N15" s="26">
        <f t="shared" si="5"/>
        <v>0.94735663082437283</v>
      </c>
    </row>
    <row r="16" spans="1:14" ht="16.5" thickBot="1" x14ac:dyDescent="0.3">
      <c r="A16" s="10" t="s">
        <v>23</v>
      </c>
      <c r="B16" s="39" t="s">
        <v>80</v>
      </c>
      <c r="C16" s="17">
        <v>0</v>
      </c>
      <c r="D16" s="16">
        <v>0</v>
      </c>
      <c r="E16" s="47">
        <v>1.48125</v>
      </c>
      <c r="F16" s="16">
        <v>0</v>
      </c>
      <c r="G16" s="47">
        <v>0.56944444444444442</v>
      </c>
      <c r="H16" s="16">
        <f t="shared" si="2"/>
        <v>1.8369175627240143E-2</v>
      </c>
      <c r="I16" s="17">
        <v>0</v>
      </c>
      <c r="J16" s="16">
        <f t="shared" si="3"/>
        <v>0</v>
      </c>
      <c r="K16" s="25">
        <f t="shared" si="6"/>
        <v>2.0506944444444444</v>
      </c>
      <c r="L16" s="25">
        <v>31</v>
      </c>
      <c r="M16" s="25" t="str">
        <f t="shared" si="4"/>
        <v>694:47:00</v>
      </c>
      <c r="N16" s="26">
        <f t="shared" si="5"/>
        <v>0.93384856630824364</v>
      </c>
    </row>
    <row r="17" spans="1:14" ht="16.5" thickBot="1" x14ac:dyDescent="0.3">
      <c r="A17" s="10" t="s">
        <v>25</v>
      </c>
      <c r="B17" s="39" t="s">
        <v>81</v>
      </c>
      <c r="C17" s="17">
        <v>0</v>
      </c>
      <c r="D17" s="16">
        <f t="shared" si="0"/>
        <v>0</v>
      </c>
      <c r="E17" s="47">
        <v>8.3333333333333329E-2</v>
      </c>
      <c r="F17" s="16">
        <f t="shared" si="1"/>
        <v>2.6881720430107525E-3</v>
      </c>
      <c r="G17" s="17">
        <v>0</v>
      </c>
      <c r="H17" s="16">
        <f t="shared" si="2"/>
        <v>0</v>
      </c>
      <c r="I17" s="47">
        <v>0.66111111111111109</v>
      </c>
      <c r="J17" s="16">
        <f t="shared" si="3"/>
        <v>2.1326164874551971E-2</v>
      </c>
      <c r="K17" s="25">
        <f t="shared" si="6"/>
        <v>0.74444444444444446</v>
      </c>
      <c r="L17" s="25">
        <v>31</v>
      </c>
      <c r="M17" s="25" t="str">
        <f t="shared" si="4"/>
        <v>726:08:00</v>
      </c>
      <c r="N17" s="26">
        <f t="shared" si="5"/>
        <v>0.97598566308243728</v>
      </c>
    </row>
    <row r="18" spans="1:14" ht="16.5" thickBot="1" x14ac:dyDescent="0.3">
      <c r="A18" s="10" t="s">
        <v>27</v>
      </c>
      <c r="B18" s="39" t="s">
        <v>82</v>
      </c>
      <c r="C18" s="17">
        <v>0</v>
      </c>
      <c r="D18" s="16">
        <f t="shared" si="0"/>
        <v>0</v>
      </c>
      <c r="E18" s="17">
        <v>0</v>
      </c>
      <c r="F18" s="16">
        <f t="shared" si="1"/>
        <v>0</v>
      </c>
      <c r="G18" s="17">
        <v>0</v>
      </c>
      <c r="H18" s="16">
        <f t="shared" si="2"/>
        <v>0</v>
      </c>
      <c r="I18" s="17">
        <v>0</v>
      </c>
      <c r="J18" s="16">
        <f t="shared" si="3"/>
        <v>0</v>
      </c>
      <c r="K18" s="25">
        <f t="shared" si="6"/>
        <v>0</v>
      </c>
      <c r="L18" s="25">
        <v>31</v>
      </c>
      <c r="M18" s="25" t="str">
        <f t="shared" si="4"/>
        <v>744:00:00</v>
      </c>
      <c r="N18" s="26">
        <f t="shared" si="5"/>
        <v>1</v>
      </c>
    </row>
    <row r="19" spans="1:14" ht="16.5" thickBot="1" x14ac:dyDescent="0.3">
      <c r="A19" s="10" t="s">
        <v>30</v>
      </c>
      <c r="B19" s="39" t="s">
        <v>83</v>
      </c>
      <c r="C19" s="47">
        <v>3.125E-2</v>
      </c>
      <c r="D19" s="16">
        <f t="shared" si="0"/>
        <v>1.0080645161290322E-3</v>
      </c>
      <c r="E19" s="17">
        <v>0</v>
      </c>
      <c r="F19" s="16">
        <f t="shared" si="1"/>
        <v>0</v>
      </c>
      <c r="G19" s="47">
        <v>1.3284722222222223</v>
      </c>
      <c r="H19" s="16">
        <f t="shared" si="2"/>
        <v>4.2853942652329752E-2</v>
      </c>
      <c r="I19" s="17">
        <v>0</v>
      </c>
      <c r="J19" s="16">
        <f t="shared" si="3"/>
        <v>0</v>
      </c>
      <c r="K19" s="25">
        <f t="shared" si="6"/>
        <v>1.3597222222222223</v>
      </c>
      <c r="L19" s="25">
        <v>31</v>
      </c>
      <c r="M19" s="25" t="str">
        <f t="shared" si="4"/>
        <v>711:22:00</v>
      </c>
      <c r="N19" s="26">
        <f t="shared" si="5"/>
        <v>0.95613799283154122</v>
      </c>
    </row>
    <row r="20" spans="1:14" ht="16.5" thickBot="1" x14ac:dyDescent="0.3">
      <c r="A20" s="10" t="s">
        <v>32</v>
      </c>
      <c r="B20" s="39" t="s">
        <v>91</v>
      </c>
      <c r="C20" s="17">
        <v>0</v>
      </c>
      <c r="D20" s="16">
        <f t="shared" si="0"/>
        <v>0</v>
      </c>
      <c r="E20" s="17">
        <v>0</v>
      </c>
      <c r="F20" s="16">
        <f t="shared" si="1"/>
        <v>0</v>
      </c>
      <c r="G20" s="17">
        <v>0</v>
      </c>
      <c r="H20" s="16">
        <f t="shared" si="2"/>
        <v>0</v>
      </c>
      <c r="I20" s="17">
        <v>0</v>
      </c>
      <c r="J20" s="16">
        <f t="shared" si="3"/>
        <v>0</v>
      </c>
      <c r="K20" s="25">
        <f t="shared" si="6"/>
        <v>0</v>
      </c>
      <c r="L20" s="25">
        <v>31</v>
      </c>
      <c r="M20" s="25" t="str">
        <f t="shared" si="4"/>
        <v>744:00:00</v>
      </c>
      <c r="N20" s="26">
        <f t="shared" si="5"/>
        <v>1</v>
      </c>
    </row>
    <row r="21" spans="1:14" ht="16.5" thickBot="1" x14ac:dyDescent="0.3">
      <c r="A21" s="10" t="s">
        <v>34</v>
      </c>
      <c r="B21" s="39" t="s">
        <v>85</v>
      </c>
      <c r="C21" s="17">
        <v>0</v>
      </c>
      <c r="D21" s="16">
        <f t="shared" si="0"/>
        <v>0</v>
      </c>
      <c r="E21" s="17">
        <v>0</v>
      </c>
      <c r="F21" s="16">
        <f t="shared" si="1"/>
        <v>0</v>
      </c>
      <c r="G21" s="47">
        <v>0.20486111111111113</v>
      </c>
      <c r="H21" s="16">
        <f t="shared" si="2"/>
        <v>6.6084229390681011E-3</v>
      </c>
      <c r="I21" s="17">
        <v>0</v>
      </c>
      <c r="J21" s="16">
        <f t="shared" si="3"/>
        <v>0</v>
      </c>
      <c r="K21" s="25">
        <f t="shared" si="6"/>
        <v>0.20486111111111113</v>
      </c>
      <c r="L21" s="25">
        <v>31</v>
      </c>
      <c r="M21" s="25" t="str">
        <f t="shared" si="4"/>
        <v>739:05:00</v>
      </c>
      <c r="N21" s="26">
        <f t="shared" si="5"/>
        <v>0.99339157706093195</v>
      </c>
    </row>
    <row r="22" spans="1:14" ht="16.5" thickBot="1" x14ac:dyDescent="0.3">
      <c r="A22" s="10" t="s">
        <v>36</v>
      </c>
      <c r="B22" s="39" t="s">
        <v>86</v>
      </c>
      <c r="C22" s="17">
        <v>0</v>
      </c>
      <c r="D22" s="16">
        <f t="shared" si="0"/>
        <v>0</v>
      </c>
      <c r="E22" s="17">
        <v>0</v>
      </c>
      <c r="F22" s="16">
        <f t="shared" si="1"/>
        <v>0</v>
      </c>
      <c r="G22" s="17">
        <v>0</v>
      </c>
      <c r="H22" s="16">
        <f t="shared" si="2"/>
        <v>0</v>
      </c>
      <c r="I22" s="17">
        <v>0</v>
      </c>
      <c r="J22" s="16">
        <f t="shared" si="3"/>
        <v>0</v>
      </c>
      <c r="K22" s="25">
        <f t="shared" si="6"/>
        <v>0</v>
      </c>
      <c r="L22" s="25">
        <v>31</v>
      </c>
      <c r="M22" s="25" t="str">
        <f t="shared" si="4"/>
        <v>744:00:00</v>
      </c>
      <c r="N22" s="26">
        <f t="shared" si="5"/>
        <v>1</v>
      </c>
    </row>
    <row r="23" spans="1:14" ht="16.5" thickBot="1" x14ac:dyDescent="0.3">
      <c r="A23" s="10" t="s">
        <v>38</v>
      </c>
      <c r="B23" s="39" t="s">
        <v>87</v>
      </c>
      <c r="C23" s="47">
        <v>8.3333333333333329E-2</v>
      </c>
      <c r="D23" s="16">
        <f t="shared" si="0"/>
        <v>2.6881720430107525E-3</v>
      </c>
      <c r="E23" s="47">
        <v>0.2361111111111111</v>
      </c>
      <c r="F23" s="16">
        <f t="shared" si="1"/>
        <v>7.6164874551971325E-3</v>
      </c>
      <c r="G23" s="47">
        <v>0.125</v>
      </c>
      <c r="H23" s="16">
        <f t="shared" si="2"/>
        <v>4.0322580645161289E-3</v>
      </c>
      <c r="I23" s="17">
        <v>0</v>
      </c>
      <c r="J23" s="16">
        <f t="shared" si="3"/>
        <v>0</v>
      </c>
      <c r="K23" s="25">
        <f t="shared" si="6"/>
        <v>0.44444444444444442</v>
      </c>
      <c r="L23" s="25">
        <v>31</v>
      </c>
      <c r="M23" s="25" t="str">
        <f t="shared" si="4"/>
        <v>733:20:00</v>
      </c>
      <c r="N23" s="26">
        <f t="shared" si="5"/>
        <v>0.98566308243727607</v>
      </c>
    </row>
    <row r="24" spans="1:14" ht="16.5" thickBot="1" x14ac:dyDescent="0.3">
      <c r="A24" s="10" t="s">
        <v>40</v>
      </c>
      <c r="B24" s="39" t="s">
        <v>88</v>
      </c>
      <c r="C24" s="17">
        <v>0</v>
      </c>
      <c r="D24" s="16">
        <v>0</v>
      </c>
      <c r="E24" s="17">
        <v>0</v>
      </c>
      <c r="F24" s="16">
        <f t="shared" si="1"/>
        <v>0</v>
      </c>
      <c r="G24" s="17">
        <v>0</v>
      </c>
      <c r="H24" s="16">
        <v>0</v>
      </c>
      <c r="I24" s="17">
        <v>0</v>
      </c>
      <c r="J24" s="16">
        <f t="shared" si="3"/>
        <v>0</v>
      </c>
      <c r="K24" s="25">
        <f t="shared" si="6"/>
        <v>0</v>
      </c>
      <c r="L24" s="25">
        <v>31</v>
      </c>
      <c r="M24" s="25" t="str">
        <f t="shared" si="4"/>
        <v>744:00:00</v>
      </c>
      <c r="N24" s="26">
        <f t="shared" si="5"/>
        <v>1</v>
      </c>
    </row>
    <row r="25" spans="1:14" ht="16.5" thickBot="1" x14ac:dyDescent="0.3">
      <c r="A25" s="12" t="s">
        <v>42</v>
      </c>
      <c r="B25" s="61"/>
      <c r="C25" s="18">
        <f>SUM(C3:C24)</f>
        <v>2.8104166666666668</v>
      </c>
      <c r="D25" s="16">
        <f t="shared" si="0"/>
        <v>4.1208455522971652E-3</v>
      </c>
      <c r="E25" s="18">
        <f>SUM(E3:E24)</f>
        <v>2.7729166666666671</v>
      </c>
      <c r="F25" s="16">
        <f t="shared" si="1"/>
        <v>4.065860215053764E-3</v>
      </c>
      <c r="G25" s="18">
        <f>SUM(G3:G24)</f>
        <v>7.6909722222222223</v>
      </c>
      <c r="H25" s="16">
        <f t="shared" si="2"/>
        <v>1.1277085369827305E-2</v>
      </c>
      <c r="I25" s="18">
        <f>SUM(I3:I24)</f>
        <v>2.4541666666666666</v>
      </c>
      <c r="J25" s="16">
        <f t="shared" si="3"/>
        <v>3.5984848484848482E-3</v>
      </c>
      <c r="K25" s="25">
        <f>SUM(K3:K24)</f>
        <v>15.728472222222223</v>
      </c>
      <c r="L25" s="25">
        <f>SUM(L3:L24)</f>
        <v>682</v>
      </c>
      <c r="M25" s="25">
        <f xml:space="preserve"> SUM(L25-K25)</f>
        <v>666.27152777777781</v>
      </c>
      <c r="N25" s="33">
        <f>SUM(M25/L25)</f>
        <v>0.97693772401433698</v>
      </c>
    </row>
    <row r="30" spans="1:14" ht="13.5" thickBot="1" x14ac:dyDescent="0.25">
      <c r="C30" s="38" t="s">
        <v>92</v>
      </c>
    </row>
    <row r="31" spans="1:14" ht="16.5" thickBot="1" x14ac:dyDescent="0.3">
      <c r="A31" s="24" t="s">
        <v>27</v>
      </c>
      <c r="B31" s="39" t="s">
        <v>90</v>
      </c>
      <c r="C31" s="51">
        <v>17.785370370370366</v>
      </c>
      <c r="D31" s="63">
        <f>SUM(C31/L31)</f>
        <v>0.57372162485065692</v>
      </c>
      <c r="E31" s="18">
        <v>0</v>
      </c>
      <c r="F31" s="16">
        <f>SUM(E31/L31)</f>
        <v>0</v>
      </c>
      <c r="G31" s="18">
        <v>0</v>
      </c>
      <c r="H31" s="16">
        <f>SUM(G31/L31)</f>
        <v>0</v>
      </c>
      <c r="I31" s="18">
        <v>0</v>
      </c>
      <c r="J31" s="16">
        <f>SUM(I31/L31)</f>
        <v>0</v>
      </c>
      <c r="K31" s="25">
        <f>SUM(C31+E31+G31+I31)</f>
        <v>17.785370370370366</v>
      </c>
      <c r="L31" s="25">
        <v>31</v>
      </c>
      <c r="M31" s="25">
        <f>L31-K31</f>
        <v>13.214629629629634</v>
      </c>
      <c r="N31" s="26">
        <f>SUM(M31/L31)</f>
        <v>0.42627837514934303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6" sqref="P26"/>
    </sheetView>
  </sheetViews>
  <sheetFormatPr defaultRowHeight="12.75" x14ac:dyDescent="0.2"/>
  <cols>
    <col min="1" max="1" width="25.140625" customWidth="1"/>
    <col min="2" max="2" width="8.7109375" customWidth="1"/>
    <col min="3" max="3" width="11.85546875" customWidth="1"/>
    <col min="4" max="6" width="10.7109375" customWidth="1"/>
    <col min="7" max="7" width="11.28515625" customWidth="1"/>
    <col min="8" max="10" width="10.7109375" customWidth="1"/>
    <col min="11" max="11" width="17.7109375" customWidth="1"/>
    <col min="12" max="12" width="16.140625" customWidth="1"/>
    <col min="13" max="13" width="16" customWidth="1"/>
    <col min="14" max="14" width="10.7109375" customWidth="1"/>
  </cols>
  <sheetData>
    <row r="1" spans="1:14" ht="50.1" customHeight="1" x14ac:dyDescent="0.25">
      <c r="A1" s="92" t="s">
        <v>99</v>
      </c>
      <c r="B1" s="93"/>
      <c r="C1" s="91" t="s">
        <v>46</v>
      </c>
      <c r="D1" s="91"/>
      <c r="E1" s="91" t="s">
        <v>45</v>
      </c>
      <c r="F1" s="91"/>
      <c r="G1" s="91" t="s">
        <v>44</v>
      </c>
      <c r="H1" s="91"/>
      <c r="I1" s="91" t="s">
        <v>43</v>
      </c>
      <c r="J1" s="91"/>
      <c r="K1" s="91" t="s">
        <v>52</v>
      </c>
      <c r="L1" s="19"/>
      <c r="M1" s="19" t="s">
        <v>53</v>
      </c>
      <c r="N1" s="20"/>
    </row>
    <row r="2" spans="1:14" ht="16.5" customHeight="1" thickBot="1" x14ac:dyDescent="0.25">
      <c r="A2" s="93"/>
      <c r="B2" s="93"/>
      <c r="C2" s="34" t="s">
        <v>47</v>
      </c>
      <c r="D2" s="34" t="s">
        <v>48</v>
      </c>
      <c r="E2" s="34" t="s">
        <v>47</v>
      </c>
      <c r="F2" s="34" t="s">
        <v>48</v>
      </c>
      <c r="G2" s="34" t="s">
        <v>47</v>
      </c>
      <c r="H2" s="34" t="s">
        <v>48</v>
      </c>
      <c r="I2" s="34" t="s">
        <v>47</v>
      </c>
      <c r="J2" s="34" t="s">
        <v>48</v>
      </c>
      <c r="K2" s="91"/>
      <c r="L2" s="22"/>
      <c r="M2" s="19"/>
      <c r="N2" s="23"/>
    </row>
    <row r="3" spans="1:14" ht="16.5" thickBot="1" x14ac:dyDescent="0.3">
      <c r="A3" s="24" t="s">
        <v>0</v>
      </c>
      <c r="B3" s="39" t="s">
        <v>67</v>
      </c>
      <c r="C3" s="14">
        <v>0.1875</v>
      </c>
      <c r="D3" s="11">
        <v>6.3E-3</v>
      </c>
      <c r="E3" s="14">
        <v>0</v>
      </c>
      <c r="F3" s="11">
        <v>0</v>
      </c>
      <c r="G3" s="14">
        <v>0.80069444444444438</v>
      </c>
      <c r="H3" s="11">
        <v>2.6700000000000002E-2</v>
      </c>
      <c r="I3" s="14">
        <v>0.20138888888888887</v>
      </c>
      <c r="J3" s="11">
        <v>6.7000000000000002E-3</v>
      </c>
      <c r="K3" s="50">
        <v>1.1895833333333334</v>
      </c>
      <c r="L3" s="25">
        <v>30</v>
      </c>
      <c r="M3" s="25">
        <v>28.810416666666669</v>
      </c>
      <c r="N3" s="26">
        <v>0.96</v>
      </c>
    </row>
    <row r="4" spans="1:14" ht="16.5" thickBot="1" x14ac:dyDescent="0.3">
      <c r="A4" s="24" t="s">
        <v>2</v>
      </c>
      <c r="B4" s="39" t="s">
        <v>68</v>
      </c>
      <c r="C4" s="14">
        <v>2.7777777777777776E-2</v>
      </c>
      <c r="D4" s="11">
        <v>8.9999999999999998E-4</v>
      </c>
      <c r="E4" s="14">
        <v>0</v>
      </c>
      <c r="F4" s="11">
        <v>0</v>
      </c>
      <c r="G4" s="14">
        <v>0.37708333333333338</v>
      </c>
      <c r="H4" s="11">
        <v>1.26E-2</v>
      </c>
      <c r="I4" s="14">
        <v>0</v>
      </c>
      <c r="J4" s="11">
        <v>0</v>
      </c>
      <c r="K4" s="50">
        <v>0.40486111111111112</v>
      </c>
      <c r="L4" s="25">
        <v>30</v>
      </c>
      <c r="M4" s="25">
        <v>29.595138888888886</v>
      </c>
      <c r="N4" s="26">
        <v>0.98699999999999999</v>
      </c>
    </row>
    <row r="5" spans="1:14" ht="16.5" thickBot="1" x14ac:dyDescent="0.3">
      <c r="A5" s="24" t="s">
        <v>49</v>
      </c>
      <c r="B5" s="39" t="s">
        <v>69</v>
      </c>
      <c r="C5" s="14">
        <v>1.6666666666666666E-2</v>
      </c>
      <c r="D5" s="11">
        <v>5.9999999999999995E-4</v>
      </c>
      <c r="E5" s="14">
        <v>0</v>
      </c>
      <c r="F5" s="11">
        <v>0</v>
      </c>
      <c r="G5" s="14">
        <v>0</v>
      </c>
      <c r="H5" s="11">
        <v>0</v>
      </c>
      <c r="I5" s="14">
        <v>9.8611111111111108E-2</v>
      </c>
      <c r="J5" s="11">
        <v>3.3E-3</v>
      </c>
      <c r="K5" s="50">
        <v>0.11527777777777777</v>
      </c>
      <c r="L5" s="25">
        <v>30</v>
      </c>
      <c r="M5" s="25">
        <v>29.884722222222223</v>
      </c>
      <c r="N5" s="26">
        <v>0.996</v>
      </c>
    </row>
    <row r="6" spans="1:14" ht="16.5" thickBot="1" x14ac:dyDescent="0.3">
      <c r="A6" s="24" t="s">
        <v>5</v>
      </c>
      <c r="B6" s="39" t="s">
        <v>70</v>
      </c>
      <c r="C6" s="14">
        <v>0.1451388888888889</v>
      </c>
      <c r="D6" s="11">
        <v>4.7999999999999996E-3</v>
      </c>
      <c r="E6" s="14">
        <v>0</v>
      </c>
      <c r="F6" s="11">
        <v>0</v>
      </c>
      <c r="G6" s="14">
        <v>0</v>
      </c>
      <c r="H6" s="11">
        <v>0</v>
      </c>
      <c r="I6" s="14">
        <v>3.1944444444444449E-2</v>
      </c>
      <c r="J6" s="11">
        <v>1.1000000000000001E-3</v>
      </c>
      <c r="K6" s="50">
        <v>0.17708333333333334</v>
      </c>
      <c r="L6" s="25">
        <v>30</v>
      </c>
      <c r="M6" s="25">
        <v>29.822916666666668</v>
      </c>
      <c r="N6" s="26">
        <v>0.99399999999999999</v>
      </c>
    </row>
    <row r="7" spans="1:14" ht="16.5" thickBot="1" x14ac:dyDescent="0.3">
      <c r="A7" s="24" t="s">
        <v>7</v>
      </c>
      <c r="B7" s="39" t="s">
        <v>71</v>
      </c>
      <c r="C7" s="14">
        <v>0</v>
      </c>
      <c r="D7" s="11">
        <v>0</v>
      </c>
      <c r="E7" s="14">
        <v>0</v>
      </c>
      <c r="F7" s="11">
        <v>0</v>
      </c>
      <c r="G7" s="14">
        <v>1.0416666666666666E-2</v>
      </c>
      <c r="H7" s="11">
        <v>2.9999999999999997E-4</v>
      </c>
      <c r="I7" s="14">
        <v>0.16666666666666666</v>
      </c>
      <c r="J7" s="11">
        <v>5.5999999999999999E-3</v>
      </c>
      <c r="K7" s="50">
        <v>0.17708333333333334</v>
      </c>
      <c r="L7" s="25">
        <v>30</v>
      </c>
      <c r="M7" s="25">
        <v>29.822916666666668</v>
      </c>
      <c r="N7" s="26">
        <v>0.99399999999999999</v>
      </c>
    </row>
    <row r="8" spans="1:14" ht="16.5" thickBot="1" x14ac:dyDescent="0.3">
      <c r="A8" s="24" t="s">
        <v>9</v>
      </c>
      <c r="B8" s="39" t="s">
        <v>72</v>
      </c>
      <c r="C8" s="14">
        <v>0</v>
      </c>
      <c r="D8" s="11">
        <v>0</v>
      </c>
      <c r="E8" s="14">
        <v>1.3888888888888888E-2</v>
      </c>
      <c r="F8" s="11">
        <v>5.0000000000000001E-4</v>
      </c>
      <c r="G8" s="14">
        <v>0.4777777777777778</v>
      </c>
      <c r="H8" s="11">
        <v>1.5900000000000001E-2</v>
      </c>
      <c r="I8" s="14">
        <v>0</v>
      </c>
      <c r="J8" s="11">
        <v>0</v>
      </c>
      <c r="K8" s="50">
        <v>0.4916666666666667</v>
      </c>
      <c r="L8" s="25">
        <v>30</v>
      </c>
      <c r="M8" s="25">
        <v>29.508333333333336</v>
      </c>
      <c r="N8" s="26">
        <v>0.98399999999999999</v>
      </c>
    </row>
    <row r="9" spans="1:14" ht="16.5" thickBot="1" x14ac:dyDescent="0.3">
      <c r="A9" s="24" t="s">
        <v>11</v>
      </c>
      <c r="B9" s="39" t="s">
        <v>73</v>
      </c>
      <c r="C9" s="14">
        <v>0.54305555555555551</v>
      </c>
      <c r="D9" s="11">
        <v>1.8100000000000002E-2</v>
      </c>
      <c r="E9" s="14">
        <v>0.55277777777777781</v>
      </c>
      <c r="F9" s="11">
        <v>1.84E-2</v>
      </c>
      <c r="G9" s="14">
        <v>1.7277777777777779</v>
      </c>
      <c r="H9" s="11">
        <v>5.7599999999999998E-2</v>
      </c>
      <c r="I9" s="14">
        <v>1.0520833333333333</v>
      </c>
      <c r="J9" s="11">
        <v>3.5099999999999999E-2</v>
      </c>
      <c r="K9" s="50">
        <v>3.8756944444444446</v>
      </c>
      <c r="L9" s="25">
        <v>30</v>
      </c>
      <c r="M9" s="25">
        <v>26.124305555555555</v>
      </c>
      <c r="N9" s="26">
        <v>0.871</v>
      </c>
    </row>
    <row r="10" spans="1:14" ht="16.5" thickBot="1" x14ac:dyDescent="0.3">
      <c r="A10" s="24" t="s">
        <v>13</v>
      </c>
      <c r="B10" s="39" t="s">
        <v>74</v>
      </c>
      <c r="C10" s="14">
        <v>0</v>
      </c>
      <c r="D10" s="11">
        <v>0</v>
      </c>
      <c r="E10" s="14">
        <v>0</v>
      </c>
      <c r="F10" s="11">
        <v>0</v>
      </c>
      <c r="G10" s="14">
        <v>0</v>
      </c>
      <c r="H10" s="11">
        <v>0</v>
      </c>
      <c r="I10" s="14">
        <v>0</v>
      </c>
      <c r="J10" s="11">
        <v>0</v>
      </c>
      <c r="K10" s="50">
        <v>0</v>
      </c>
      <c r="L10" s="25">
        <v>30</v>
      </c>
      <c r="M10" s="25">
        <v>30</v>
      </c>
      <c r="N10" s="26">
        <v>1</v>
      </c>
    </row>
    <row r="11" spans="1:14" ht="16.5" thickBot="1" x14ac:dyDescent="0.3">
      <c r="A11" s="24" t="s">
        <v>15</v>
      </c>
      <c r="B11" s="39" t="s">
        <v>75</v>
      </c>
      <c r="C11" s="14">
        <v>0</v>
      </c>
      <c r="D11" s="11">
        <v>0</v>
      </c>
      <c r="E11" s="14">
        <v>0</v>
      </c>
      <c r="F11" s="11">
        <v>0</v>
      </c>
      <c r="G11" s="14">
        <v>0</v>
      </c>
      <c r="H11" s="11">
        <v>0</v>
      </c>
      <c r="I11" s="14">
        <v>0</v>
      </c>
      <c r="J11" s="11">
        <v>0</v>
      </c>
      <c r="K11" s="50">
        <v>0</v>
      </c>
      <c r="L11" s="25">
        <v>30</v>
      </c>
      <c r="M11" s="25">
        <v>30</v>
      </c>
      <c r="N11" s="26">
        <v>1</v>
      </c>
    </row>
    <row r="12" spans="1:14" ht="16.5" thickBot="1" x14ac:dyDescent="0.3">
      <c r="A12" s="24" t="s">
        <v>17</v>
      </c>
      <c r="B12" s="39" t="s">
        <v>76</v>
      </c>
      <c r="C12" s="14">
        <v>0</v>
      </c>
      <c r="D12" s="11">
        <v>0</v>
      </c>
      <c r="E12" s="14">
        <v>0</v>
      </c>
      <c r="F12" s="11">
        <v>0</v>
      </c>
      <c r="G12" s="14">
        <v>0</v>
      </c>
      <c r="H12" s="11">
        <v>0</v>
      </c>
      <c r="I12" s="14">
        <v>0</v>
      </c>
      <c r="J12" s="11">
        <v>0</v>
      </c>
      <c r="K12" s="50">
        <v>0</v>
      </c>
      <c r="L12" s="25">
        <v>30</v>
      </c>
      <c r="M12" s="25">
        <v>30</v>
      </c>
      <c r="N12" s="26">
        <v>1</v>
      </c>
    </row>
    <row r="13" spans="1:14" ht="16.5" thickBot="1" x14ac:dyDescent="0.3">
      <c r="A13" s="24" t="s">
        <v>50</v>
      </c>
      <c r="B13" s="39" t="s">
        <v>77</v>
      </c>
      <c r="C13" s="14">
        <v>0.125</v>
      </c>
      <c r="D13" s="11">
        <v>4.1999999999999997E-3</v>
      </c>
      <c r="E13" s="14">
        <v>9.375E-2</v>
      </c>
      <c r="F13" s="11">
        <v>3.0999999999999999E-3</v>
      </c>
      <c r="G13" s="14">
        <v>0.16666666666666666</v>
      </c>
      <c r="H13" s="11">
        <v>5.5999999999999999E-3</v>
      </c>
      <c r="I13" s="14">
        <v>0</v>
      </c>
      <c r="J13" s="11">
        <v>0</v>
      </c>
      <c r="K13" s="50">
        <v>0.38541666666666669</v>
      </c>
      <c r="L13" s="25">
        <v>30</v>
      </c>
      <c r="M13" s="25">
        <v>29.614583333333332</v>
      </c>
      <c r="N13" s="26">
        <v>0.98699999999999999</v>
      </c>
    </row>
    <row r="14" spans="1:14" ht="16.5" thickBot="1" x14ac:dyDescent="0.3">
      <c r="A14" s="24" t="s">
        <v>51</v>
      </c>
      <c r="B14" s="39" t="s">
        <v>78</v>
      </c>
      <c r="C14" s="14">
        <v>0</v>
      </c>
      <c r="D14" s="11">
        <v>0</v>
      </c>
      <c r="E14" s="14">
        <v>0</v>
      </c>
      <c r="F14" s="11">
        <v>0</v>
      </c>
      <c r="G14" s="14">
        <v>0</v>
      </c>
      <c r="H14" s="11">
        <v>0</v>
      </c>
      <c r="I14" s="14">
        <v>0</v>
      </c>
      <c r="J14" s="11">
        <v>0</v>
      </c>
      <c r="K14" s="50">
        <v>0</v>
      </c>
      <c r="L14" s="25">
        <v>30</v>
      </c>
      <c r="M14" s="25">
        <v>30</v>
      </c>
      <c r="N14" s="26">
        <v>1</v>
      </c>
    </row>
    <row r="15" spans="1:14" ht="16.5" thickBot="1" x14ac:dyDescent="0.3">
      <c r="A15" s="24" t="s">
        <v>21</v>
      </c>
      <c r="B15" s="39" t="s">
        <v>79</v>
      </c>
      <c r="C15" s="14">
        <v>0.79652777777777783</v>
      </c>
      <c r="D15" s="11">
        <v>2.6599999999999999E-2</v>
      </c>
      <c r="E15" s="14">
        <v>0.12430555555555556</v>
      </c>
      <c r="F15" s="11">
        <v>4.1000000000000003E-3</v>
      </c>
      <c r="G15" s="14">
        <v>1.0611111111111111</v>
      </c>
      <c r="H15" s="11">
        <v>3.5400000000000001E-2</v>
      </c>
      <c r="I15" s="14">
        <v>0.36458333333333331</v>
      </c>
      <c r="J15" s="11">
        <v>1.2200000000000001E-2</v>
      </c>
      <c r="K15" s="50">
        <v>2.3465277777777778</v>
      </c>
      <c r="L15" s="25">
        <v>30</v>
      </c>
      <c r="M15" s="25">
        <v>27.65347222222222</v>
      </c>
      <c r="N15" s="26">
        <v>0.92200000000000004</v>
      </c>
    </row>
    <row r="16" spans="1:14" ht="16.5" thickBot="1" x14ac:dyDescent="0.3">
      <c r="A16" s="24" t="s">
        <v>23</v>
      </c>
      <c r="B16" s="39" t="s">
        <v>80</v>
      </c>
      <c r="C16" s="14">
        <v>0</v>
      </c>
      <c r="D16" s="11">
        <v>0</v>
      </c>
      <c r="E16" s="14">
        <v>0</v>
      </c>
      <c r="F16" s="11">
        <v>0</v>
      </c>
      <c r="G16" s="14">
        <v>0.12847222222222224</v>
      </c>
      <c r="H16" s="11">
        <v>4.3E-3</v>
      </c>
      <c r="I16" s="14">
        <v>0.21527777777777779</v>
      </c>
      <c r="J16" s="11">
        <v>7.1999999999999998E-3</v>
      </c>
      <c r="K16" s="50">
        <v>0.34375</v>
      </c>
      <c r="L16" s="25">
        <v>30</v>
      </c>
      <c r="M16" s="25">
        <v>29.65625</v>
      </c>
      <c r="N16" s="26">
        <v>0.98899999999999999</v>
      </c>
    </row>
    <row r="17" spans="1:14" ht="16.5" thickBot="1" x14ac:dyDescent="0.3">
      <c r="A17" s="24" t="s">
        <v>25</v>
      </c>
      <c r="B17" s="39" t="s">
        <v>81</v>
      </c>
      <c r="C17" s="14">
        <v>0.6430555555555556</v>
      </c>
      <c r="D17" s="11">
        <v>2.1399999999999999E-2</v>
      </c>
      <c r="E17" s="14">
        <v>4.1666666666666664E-2</v>
      </c>
      <c r="F17" s="11">
        <v>1.4E-3</v>
      </c>
      <c r="G17" s="14">
        <v>2.0833333333333332E-2</v>
      </c>
      <c r="H17" s="11">
        <v>6.9999999999999999E-4</v>
      </c>
      <c r="I17" s="14">
        <v>6.25E-2</v>
      </c>
      <c r="J17" s="11">
        <v>2.0999999999999999E-3</v>
      </c>
      <c r="K17" s="50">
        <v>0.7680555555555556</v>
      </c>
      <c r="L17" s="25">
        <v>30</v>
      </c>
      <c r="M17" s="25">
        <v>29.231944444444448</v>
      </c>
      <c r="N17" s="26">
        <v>0.97399999999999998</v>
      </c>
    </row>
    <row r="18" spans="1:14" ht="16.5" thickBot="1" x14ac:dyDescent="0.3">
      <c r="A18" s="24" t="s">
        <v>27</v>
      </c>
      <c r="B18" s="39" t="s">
        <v>82</v>
      </c>
      <c r="C18" s="14">
        <v>0.14583333333333334</v>
      </c>
      <c r="D18" s="11">
        <v>4.8999999999999998E-3</v>
      </c>
      <c r="E18" s="14">
        <v>0</v>
      </c>
      <c r="F18" s="11">
        <v>0</v>
      </c>
      <c r="G18" s="14">
        <v>0</v>
      </c>
      <c r="H18" s="11">
        <v>0</v>
      </c>
      <c r="I18" s="14">
        <v>0</v>
      </c>
      <c r="J18" s="11">
        <v>0</v>
      </c>
      <c r="K18" s="50">
        <v>0.14583333333333334</v>
      </c>
      <c r="L18" s="25">
        <v>30</v>
      </c>
      <c r="M18" s="25">
        <v>29.854166666666668</v>
      </c>
      <c r="N18" s="26">
        <v>0.995</v>
      </c>
    </row>
    <row r="19" spans="1:14" ht="16.5" thickBot="1" x14ac:dyDescent="0.3">
      <c r="A19" s="24" t="s">
        <v>30</v>
      </c>
      <c r="B19" s="39" t="s">
        <v>83</v>
      </c>
      <c r="C19" s="14">
        <v>0.10972222222222222</v>
      </c>
      <c r="D19" s="11">
        <v>3.7000000000000002E-3</v>
      </c>
      <c r="E19" s="14">
        <v>5.9027777777777783E-2</v>
      </c>
      <c r="F19" s="11">
        <v>2E-3</v>
      </c>
      <c r="G19" s="14">
        <v>0.23541666666666669</v>
      </c>
      <c r="H19" s="11">
        <v>7.7999999999999996E-3</v>
      </c>
      <c r="I19" s="14">
        <v>1.5277777777777777E-2</v>
      </c>
      <c r="J19" s="11">
        <v>5.0000000000000001E-4</v>
      </c>
      <c r="K19" s="50">
        <v>0.41944444444444445</v>
      </c>
      <c r="L19" s="25">
        <v>30</v>
      </c>
      <c r="M19" s="25">
        <v>29.580555555555552</v>
      </c>
      <c r="N19" s="26">
        <v>0.98599999999999999</v>
      </c>
    </row>
    <row r="20" spans="1:14" ht="16.5" thickBot="1" x14ac:dyDescent="0.3">
      <c r="A20" s="24" t="s">
        <v>32</v>
      </c>
      <c r="B20" s="39" t="s">
        <v>91</v>
      </c>
      <c r="C20" s="14">
        <v>0</v>
      </c>
      <c r="D20" s="11">
        <v>0</v>
      </c>
      <c r="E20" s="14">
        <v>0</v>
      </c>
      <c r="F20" s="11">
        <v>0</v>
      </c>
      <c r="G20" s="14">
        <v>0</v>
      </c>
      <c r="H20" s="11">
        <v>0</v>
      </c>
      <c r="I20" s="14">
        <v>4.3055555555555562E-2</v>
      </c>
      <c r="J20" s="11">
        <v>1.4E-3</v>
      </c>
      <c r="K20" s="50">
        <v>4.3055555555555562E-2</v>
      </c>
      <c r="L20" s="25">
        <v>30</v>
      </c>
      <c r="M20" s="25">
        <v>29.956944444444446</v>
      </c>
      <c r="N20" s="26">
        <v>0.999</v>
      </c>
    </row>
    <row r="21" spans="1:14" ht="16.5" thickBot="1" x14ac:dyDescent="0.3">
      <c r="A21" s="24" t="s">
        <v>34</v>
      </c>
      <c r="B21" s="39" t="s">
        <v>85</v>
      </c>
      <c r="C21" s="14">
        <v>5.347222222222222E-2</v>
      </c>
      <c r="D21" s="11">
        <v>1.8E-3</v>
      </c>
      <c r="E21" s="14">
        <v>0</v>
      </c>
      <c r="F21" s="11">
        <v>0</v>
      </c>
      <c r="G21" s="14">
        <v>0.16319444444444445</v>
      </c>
      <c r="H21" s="11">
        <v>5.4000000000000003E-3</v>
      </c>
      <c r="I21" s="14">
        <v>2.0833333333333332E-2</v>
      </c>
      <c r="J21" s="11">
        <v>6.9999999999999999E-4</v>
      </c>
      <c r="K21" s="50">
        <v>0.23750000000000002</v>
      </c>
      <c r="L21" s="25">
        <v>30</v>
      </c>
      <c r="M21" s="25">
        <v>29.762499999999999</v>
      </c>
      <c r="N21" s="26">
        <v>0.99199999999999999</v>
      </c>
    </row>
    <row r="22" spans="1:14" ht="16.5" thickBot="1" x14ac:dyDescent="0.3">
      <c r="A22" s="24" t="s">
        <v>36</v>
      </c>
      <c r="B22" s="39" t="s">
        <v>86</v>
      </c>
      <c r="C22" s="14">
        <v>0</v>
      </c>
      <c r="D22" s="11">
        <v>0</v>
      </c>
      <c r="E22" s="14">
        <v>0</v>
      </c>
      <c r="F22" s="11">
        <v>0</v>
      </c>
      <c r="G22" s="14">
        <v>0</v>
      </c>
      <c r="H22" s="11">
        <v>0</v>
      </c>
      <c r="I22" s="14">
        <v>0</v>
      </c>
      <c r="J22" s="11">
        <v>0</v>
      </c>
      <c r="K22" s="50">
        <v>0</v>
      </c>
      <c r="L22" s="25">
        <v>30</v>
      </c>
      <c r="M22" s="25">
        <v>30</v>
      </c>
      <c r="N22" s="26">
        <v>1</v>
      </c>
    </row>
    <row r="23" spans="1:14" ht="16.5" thickBot="1" x14ac:dyDescent="0.3">
      <c r="A23" s="24" t="s">
        <v>38</v>
      </c>
      <c r="B23" s="39" t="s">
        <v>87</v>
      </c>
      <c r="C23" s="14">
        <v>0</v>
      </c>
      <c r="D23" s="11">
        <v>0</v>
      </c>
      <c r="E23" s="14">
        <v>0</v>
      </c>
      <c r="F23" s="11">
        <v>0</v>
      </c>
      <c r="G23" s="14">
        <v>0</v>
      </c>
      <c r="H23" s="11">
        <v>0</v>
      </c>
      <c r="I23" s="14">
        <v>0</v>
      </c>
      <c r="J23" s="11">
        <v>0</v>
      </c>
      <c r="K23" s="50">
        <v>0</v>
      </c>
      <c r="L23" s="25">
        <v>30</v>
      </c>
      <c r="M23" s="25">
        <v>30</v>
      </c>
      <c r="N23" s="26">
        <v>1</v>
      </c>
    </row>
    <row r="24" spans="1:14" ht="16.5" thickBot="1" x14ac:dyDescent="0.3">
      <c r="A24" s="24" t="s">
        <v>40</v>
      </c>
      <c r="B24" s="39" t="s">
        <v>88</v>
      </c>
      <c r="C24" s="14">
        <v>0</v>
      </c>
      <c r="D24" s="11">
        <v>0</v>
      </c>
      <c r="E24" s="14">
        <v>0</v>
      </c>
      <c r="F24" s="11">
        <v>0</v>
      </c>
      <c r="G24" s="14">
        <v>0</v>
      </c>
      <c r="H24" s="11">
        <v>0</v>
      </c>
      <c r="I24" s="14">
        <v>0</v>
      </c>
      <c r="J24" s="11">
        <v>0</v>
      </c>
      <c r="K24" s="50">
        <v>0</v>
      </c>
      <c r="L24" s="25">
        <v>30</v>
      </c>
      <c r="M24" s="25">
        <v>30</v>
      </c>
      <c r="N24" s="26">
        <v>1</v>
      </c>
    </row>
    <row r="25" spans="1:14" ht="16.5" thickBot="1" x14ac:dyDescent="0.3">
      <c r="A25" s="24" t="s">
        <v>42</v>
      </c>
      <c r="B25" s="49"/>
      <c r="C25" s="13">
        <v>2.7937499999999997</v>
      </c>
      <c r="D25" s="11">
        <v>4.1999999999999997E-3</v>
      </c>
      <c r="E25" s="13">
        <v>0.88541666666666663</v>
      </c>
      <c r="F25" s="11">
        <v>1.2999999999999999E-3</v>
      </c>
      <c r="G25" s="13">
        <v>5.1694444444444443</v>
      </c>
      <c r="H25" s="11">
        <v>7.7999999999999996E-3</v>
      </c>
      <c r="I25" s="13">
        <v>2.2722222222222221</v>
      </c>
      <c r="J25" s="11">
        <v>3.3999999999999998E-3</v>
      </c>
      <c r="K25" s="50">
        <v>11.120833333333332</v>
      </c>
      <c r="L25" s="25" t="s">
        <v>107</v>
      </c>
      <c r="M25" s="25" t="s">
        <v>108</v>
      </c>
      <c r="N25" s="33">
        <v>0.98319999999999996</v>
      </c>
    </row>
    <row r="26" spans="1:14" x14ac:dyDescent="0.2">
      <c r="H26" s="5"/>
    </row>
    <row r="27" spans="1:14" x14ac:dyDescent="0.2">
      <c r="H27" s="5"/>
    </row>
    <row r="30" spans="1:14" ht="13.5" thickBot="1" x14ac:dyDescent="0.25">
      <c r="C30" s="38" t="s">
        <v>92</v>
      </c>
    </row>
    <row r="31" spans="1:14" ht="16.5" thickBot="1" x14ac:dyDescent="0.3">
      <c r="A31" s="24" t="s">
        <v>27</v>
      </c>
      <c r="B31" s="39" t="s">
        <v>90</v>
      </c>
      <c r="C31" s="51">
        <v>15.522893518518517</v>
      </c>
      <c r="D31" s="11">
        <v>0.51739999999999997</v>
      </c>
      <c r="E31" s="13">
        <v>0</v>
      </c>
      <c r="F31" s="11">
        <v>0</v>
      </c>
      <c r="G31" s="13">
        <v>0</v>
      </c>
      <c r="H31" s="11">
        <v>0</v>
      </c>
      <c r="I31" s="13">
        <v>0</v>
      </c>
      <c r="J31" s="11">
        <v>0</v>
      </c>
      <c r="K31" s="50">
        <v>15.522893518518517</v>
      </c>
      <c r="L31" s="25">
        <v>30</v>
      </c>
      <c r="M31" s="25">
        <v>14.477106481481483</v>
      </c>
      <c r="N31" s="26">
        <v>0.48299999999999998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6" sqref="O26"/>
    </sheetView>
  </sheetViews>
  <sheetFormatPr defaultRowHeight="12.75" x14ac:dyDescent="0.2"/>
  <cols>
    <col min="1" max="1" width="20.7109375" customWidth="1"/>
    <col min="2" max="2" width="8.7109375" customWidth="1"/>
    <col min="3" max="3" width="11.28515625" customWidth="1"/>
    <col min="4" max="6" width="10.7109375" customWidth="1"/>
    <col min="7" max="7" width="12" customWidth="1"/>
    <col min="8" max="10" width="10.7109375" customWidth="1"/>
    <col min="11" max="11" width="17.7109375" customWidth="1"/>
    <col min="12" max="12" width="14.85546875" customWidth="1"/>
    <col min="13" max="13" width="17" customWidth="1"/>
    <col min="14" max="14" width="10.7109375" customWidth="1"/>
  </cols>
  <sheetData>
    <row r="1" spans="1:14" ht="50.1" customHeight="1" x14ac:dyDescent="0.2">
      <c r="A1" s="92" t="s">
        <v>100</v>
      </c>
      <c r="B1" s="93"/>
      <c r="C1" s="91" t="s">
        <v>46</v>
      </c>
      <c r="D1" s="91"/>
      <c r="E1" s="91" t="s">
        <v>45</v>
      </c>
      <c r="F1" s="91"/>
      <c r="G1" s="91" t="s">
        <v>44</v>
      </c>
      <c r="H1" s="91"/>
      <c r="I1" s="91" t="s">
        <v>43</v>
      </c>
      <c r="J1" s="91"/>
      <c r="K1" s="91" t="s">
        <v>52</v>
      </c>
      <c r="L1" s="19"/>
      <c r="M1" s="19" t="s">
        <v>53</v>
      </c>
      <c r="N1" s="32" t="s">
        <v>66</v>
      </c>
    </row>
    <row r="2" spans="1:14" ht="16.5" customHeight="1" thickBot="1" x14ac:dyDescent="0.25">
      <c r="A2" s="93"/>
      <c r="B2" s="93"/>
      <c r="C2" s="21" t="s">
        <v>47</v>
      </c>
      <c r="D2" s="21" t="s">
        <v>48</v>
      </c>
      <c r="E2" s="21" t="s">
        <v>47</v>
      </c>
      <c r="F2" s="21" t="s">
        <v>48</v>
      </c>
      <c r="G2" s="21" t="s">
        <v>47</v>
      </c>
      <c r="H2" s="21" t="s">
        <v>48</v>
      </c>
      <c r="I2" s="21" t="s">
        <v>47</v>
      </c>
      <c r="J2" s="21" t="s">
        <v>48</v>
      </c>
      <c r="K2" s="91"/>
      <c r="L2" s="22"/>
      <c r="M2" s="19"/>
      <c r="N2" s="23"/>
    </row>
    <row r="3" spans="1:14" ht="16.5" thickBot="1" x14ac:dyDescent="0.3">
      <c r="A3" s="24" t="s">
        <v>0</v>
      </c>
      <c r="B3" s="24" t="s">
        <v>67</v>
      </c>
      <c r="C3" s="14">
        <v>0.20486111111111113</v>
      </c>
      <c r="D3" s="16">
        <v>6.6E-3</v>
      </c>
      <c r="E3" s="14">
        <v>0.125</v>
      </c>
      <c r="F3" s="16">
        <v>4.0000000000000001E-3</v>
      </c>
      <c r="G3" s="14">
        <v>0.85555555555555562</v>
      </c>
      <c r="H3" s="16">
        <v>2.76E-2</v>
      </c>
      <c r="I3" s="14">
        <v>0</v>
      </c>
      <c r="J3" s="16">
        <v>0</v>
      </c>
      <c r="K3" s="25">
        <v>1.1854166666666666</v>
      </c>
      <c r="L3" s="25">
        <v>31</v>
      </c>
      <c r="M3" s="25">
        <v>29.814583333333331</v>
      </c>
      <c r="N3" s="26">
        <v>0.96199999999999997</v>
      </c>
    </row>
    <row r="4" spans="1:14" ht="16.5" thickBot="1" x14ac:dyDescent="0.3">
      <c r="A4" s="24" t="s">
        <v>2</v>
      </c>
      <c r="B4" s="24" t="s">
        <v>68</v>
      </c>
      <c r="C4" s="14">
        <v>7.2916666666666671E-2</v>
      </c>
      <c r="D4" s="16">
        <v>2.3999999999999998E-3</v>
      </c>
      <c r="E4" s="14">
        <v>0</v>
      </c>
      <c r="F4" s="16">
        <v>0</v>
      </c>
      <c r="G4" s="14">
        <v>1.3888888888888889E-3</v>
      </c>
      <c r="H4" s="16">
        <v>0</v>
      </c>
      <c r="I4" s="14">
        <v>0.14583333333333334</v>
      </c>
      <c r="J4" s="16">
        <v>4.7000000000000002E-3</v>
      </c>
      <c r="K4" s="25">
        <v>0.22013888888888888</v>
      </c>
      <c r="L4" s="25">
        <v>31</v>
      </c>
      <c r="M4" s="25">
        <v>30.779861111111114</v>
      </c>
      <c r="N4" s="26">
        <v>0.99299999999999999</v>
      </c>
    </row>
    <row r="5" spans="1:14" ht="16.5" thickBot="1" x14ac:dyDescent="0.3">
      <c r="A5" s="24" t="s">
        <v>49</v>
      </c>
      <c r="B5" s="24" t="s">
        <v>69</v>
      </c>
      <c r="C5" s="14">
        <v>0.22916666666666666</v>
      </c>
      <c r="D5" s="16">
        <v>7.4000000000000003E-3</v>
      </c>
      <c r="E5" s="14">
        <v>0</v>
      </c>
      <c r="F5" s="16">
        <v>0</v>
      </c>
      <c r="G5" s="14">
        <v>0</v>
      </c>
      <c r="H5" s="16">
        <v>0</v>
      </c>
      <c r="I5" s="14">
        <v>0</v>
      </c>
      <c r="J5" s="16">
        <v>0</v>
      </c>
      <c r="K5" s="25">
        <v>0.22916666666666666</v>
      </c>
      <c r="L5" s="25">
        <v>31</v>
      </c>
      <c r="M5" s="25">
        <v>30.770833333333332</v>
      </c>
      <c r="N5" s="26">
        <v>0.99299999999999999</v>
      </c>
    </row>
    <row r="6" spans="1:14" ht="16.5" thickBot="1" x14ac:dyDescent="0.3">
      <c r="A6" s="24" t="s">
        <v>5</v>
      </c>
      <c r="B6" s="24" t="s">
        <v>70</v>
      </c>
      <c r="C6" s="14">
        <v>0.47916666666666669</v>
      </c>
      <c r="D6" s="16">
        <v>1.55E-2</v>
      </c>
      <c r="E6" s="14">
        <v>6.9444444444444441E-3</v>
      </c>
      <c r="F6" s="16">
        <v>2.0000000000000001E-4</v>
      </c>
      <c r="G6" s="14">
        <v>0</v>
      </c>
      <c r="H6" s="16">
        <v>0</v>
      </c>
      <c r="I6" s="14">
        <v>0</v>
      </c>
      <c r="J6" s="16">
        <v>0</v>
      </c>
      <c r="K6" s="25">
        <v>0.4861111111111111</v>
      </c>
      <c r="L6" s="25">
        <v>31</v>
      </c>
      <c r="M6" s="25">
        <v>30.513888888888889</v>
      </c>
      <c r="N6" s="26">
        <v>0.98399999999999999</v>
      </c>
    </row>
    <row r="7" spans="1:14" ht="16.5" thickBot="1" x14ac:dyDescent="0.3">
      <c r="A7" s="24" t="s">
        <v>7</v>
      </c>
      <c r="B7" s="24" t="s">
        <v>71</v>
      </c>
      <c r="C7" s="14">
        <v>3.4722222222222224E-2</v>
      </c>
      <c r="D7" s="16">
        <v>1.1000000000000001E-3</v>
      </c>
      <c r="E7" s="14">
        <v>0</v>
      </c>
      <c r="F7" s="16">
        <v>0</v>
      </c>
      <c r="G7" s="14">
        <v>2.7777777777777776E-2</v>
      </c>
      <c r="H7" s="16">
        <v>8.9999999999999998E-4</v>
      </c>
      <c r="I7" s="14">
        <v>0</v>
      </c>
      <c r="J7" s="16">
        <v>0</v>
      </c>
      <c r="K7" s="25">
        <v>6.25E-2</v>
      </c>
      <c r="L7" s="25">
        <v>31</v>
      </c>
      <c r="M7" s="25">
        <v>30.9375</v>
      </c>
      <c r="N7" s="26">
        <v>0.998</v>
      </c>
    </row>
    <row r="8" spans="1:14" ht="16.5" thickBot="1" x14ac:dyDescent="0.3">
      <c r="A8" s="24" t="s">
        <v>9</v>
      </c>
      <c r="B8" s="24" t="s">
        <v>72</v>
      </c>
      <c r="C8" s="14">
        <v>0</v>
      </c>
      <c r="D8" s="16">
        <v>0</v>
      </c>
      <c r="E8" s="14">
        <v>0</v>
      </c>
      <c r="F8" s="16">
        <v>0</v>
      </c>
      <c r="G8" s="14">
        <v>4.3750000000000004E-2</v>
      </c>
      <c r="H8" s="16">
        <v>1.4E-3</v>
      </c>
      <c r="I8" s="14">
        <v>0</v>
      </c>
      <c r="J8" s="16">
        <v>0</v>
      </c>
      <c r="K8" s="25">
        <v>4.3750000000000004E-2</v>
      </c>
      <c r="L8" s="25">
        <v>31</v>
      </c>
      <c r="M8" s="25">
        <v>30.956250000000001</v>
      </c>
      <c r="N8" s="26">
        <v>0.999</v>
      </c>
    </row>
    <row r="9" spans="1:14" ht="16.5" thickBot="1" x14ac:dyDescent="0.3">
      <c r="A9" s="24" t="s">
        <v>11</v>
      </c>
      <c r="B9" s="24" t="s">
        <v>73</v>
      </c>
      <c r="C9" s="14">
        <v>4.1666666666666664E-2</v>
      </c>
      <c r="D9" s="16">
        <v>1.2999999999999999E-3</v>
      </c>
      <c r="E9" s="14">
        <v>3.5416666666666666E-2</v>
      </c>
      <c r="F9" s="16">
        <v>1.1000000000000001E-3</v>
      </c>
      <c r="G9" s="14">
        <v>0.1111111111111111</v>
      </c>
      <c r="H9" s="16">
        <v>3.5999999999999999E-3</v>
      </c>
      <c r="I9" s="14">
        <v>0.40416666666666662</v>
      </c>
      <c r="J9" s="16">
        <v>1.2999999999999999E-2</v>
      </c>
      <c r="K9" s="25">
        <v>0.59236111111111112</v>
      </c>
      <c r="L9" s="25">
        <v>31</v>
      </c>
      <c r="M9" s="25">
        <v>30.407638888888886</v>
      </c>
      <c r="N9" s="26">
        <v>0.98099999999999998</v>
      </c>
    </row>
    <row r="10" spans="1:14" ht="16.5" thickBot="1" x14ac:dyDescent="0.3">
      <c r="A10" s="24" t="s">
        <v>13</v>
      </c>
      <c r="B10" s="24" t="s">
        <v>74</v>
      </c>
      <c r="C10" s="14">
        <v>0</v>
      </c>
      <c r="D10" s="16">
        <v>0</v>
      </c>
      <c r="E10" s="14">
        <v>0</v>
      </c>
      <c r="F10" s="16">
        <v>0</v>
      </c>
      <c r="G10" s="14">
        <v>0</v>
      </c>
      <c r="H10" s="16">
        <v>0</v>
      </c>
      <c r="I10" s="14">
        <v>0</v>
      </c>
      <c r="J10" s="16">
        <v>0</v>
      </c>
      <c r="K10" s="25">
        <v>0</v>
      </c>
      <c r="L10" s="25">
        <v>31</v>
      </c>
      <c r="M10" s="25">
        <v>31</v>
      </c>
      <c r="N10" s="26">
        <v>1</v>
      </c>
    </row>
    <row r="11" spans="1:14" ht="16.5" thickBot="1" x14ac:dyDescent="0.3">
      <c r="A11" s="24" t="s">
        <v>15</v>
      </c>
      <c r="B11" s="24" t="s">
        <v>75</v>
      </c>
      <c r="C11" s="14">
        <v>0</v>
      </c>
      <c r="D11" s="16">
        <v>0</v>
      </c>
      <c r="E11" s="14">
        <v>0</v>
      </c>
      <c r="F11" s="16">
        <v>0</v>
      </c>
      <c r="G11" s="14">
        <v>0</v>
      </c>
      <c r="H11" s="16">
        <v>0</v>
      </c>
      <c r="I11" s="14">
        <v>0</v>
      </c>
      <c r="J11" s="16">
        <v>0</v>
      </c>
      <c r="K11" s="25">
        <v>0</v>
      </c>
      <c r="L11" s="25">
        <v>31</v>
      </c>
      <c r="M11" s="25">
        <v>31</v>
      </c>
      <c r="N11" s="26">
        <v>1</v>
      </c>
    </row>
    <row r="12" spans="1:14" ht="16.5" thickBot="1" x14ac:dyDescent="0.3">
      <c r="A12" s="24" t="s">
        <v>17</v>
      </c>
      <c r="B12" s="24" t="s">
        <v>76</v>
      </c>
      <c r="C12" s="14">
        <v>0</v>
      </c>
      <c r="D12" s="16">
        <v>0</v>
      </c>
      <c r="E12" s="14">
        <v>0</v>
      </c>
      <c r="F12" s="16">
        <v>0</v>
      </c>
      <c r="G12" s="14">
        <v>0</v>
      </c>
      <c r="H12" s="16">
        <v>0</v>
      </c>
      <c r="I12" s="14">
        <v>0</v>
      </c>
      <c r="J12" s="16">
        <v>0</v>
      </c>
      <c r="K12" s="25">
        <v>0</v>
      </c>
      <c r="L12" s="25">
        <v>31</v>
      </c>
      <c r="M12" s="25">
        <v>31</v>
      </c>
      <c r="N12" s="26">
        <v>1</v>
      </c>
    </row>
    <row r="13" spans="1:14" ht="16.5" thickBot="1" x14ac:dyDescent="0.3">
      <c r="A13" s="24" t="s">
        <v>50</v>
      </c>
      <c r="B13" s="24" t="s">
        <v>77</v>
      </c>
      <c r="C13" s="14">
        <v>0</v>
      </c>
      <c r="D13" s="16">
        <v>0</v>
      </c>
      <c r="E13" s="14">
        <v>7.5694444444444439E-2</v>
      </c>
      <c r="F13" s="16">
        <v>2.3999999999999998E-3</v>
      </c>
      <c r="G13" s="14">
        <v>0.31180555555555556</v>
      </c>
      <c r="H13" s="16">
        <v>1.01E-2</v>
      </c>
      <c r="I13" s="14">
        <v>0</v>
      </c>
      <c r="J13" s="16">
        <v>0</v>
      </c>
      <c r="K13" s="25">
        <v>0.38750000000000001</v>
      </c>
      <c r="L13" s="25">
        <v>31</v>
      </c>
      <c r="M13" s="25">
        <v>30.612500000000001</v>
      </c>
      <c r="N13" s="26">
        <v>0.98799999999999999</v>
      </c>
    </row>
    <row r="14" spans="1:14" ht="16.5" thickBot="1" x14ac:dyDescent="0.3">
      <c r="A14" s="24" t="s">
        <v>51</v>
      </c>
      <c r="B14" s="24" t="s">
        <v>78</v>
      </c>
      <c r="C14" s="14">
        <v>0</v>
      </c>
      <c r="D14" s="16">
        <v>0</v>
      </c>
      <c r="E14" s="14">
        <v>0</v>
      </c>
      <c r="F14" s="16">
        <v>0</v>
      </c>
      <c r="G14" s="14">
        <v>0</v>
      </c>
      <c r="H14" s="16">
        <v>0</v>
      </c>
      <c r="I14" s="14">
        <v>0</v>
      </c>
      <c r="J14" s="16">
        <v>0</v>
      </c>
      <c r="K14" s="25">
        <v>0</v>
      </c>
      <c r="L14" s="25">
        <v>31</v>
      </c>
      <c r="M14" s="25">
        <v>31</v>
      </c>
      <c r="N14" s="26">
        <v>1</v>
      </c>
    </row>
    <row r="15" spans="1:14" ht="16.5" thickBot="1" x14ac:dyDescent="0.3">
      <c r="A15" s="24" t="s">
        <v>21</v>
      </c>
      <c r="B15" s="24" t="s">
        <v>79</v>
      </c>
      <c r="C15" s="14">
        <v>1.6784722222222221</v>
      </c>
      <c r="D15" s="16">
        <v>5.4100000000000002E-2</v>
      </c>
      <c r="E15" s="14">
        <v>0</v>
      </c>
      <c r="F15" s="16">
        <v>0</v>
      </c>
      <c r="G15" s="14">
        <v>1.5645833333333332</v>
      </c>
      <c r="H15" s="16">
        <v>5.0500000000000003E-2</v>
      </c>
      <c r="I15" s="14">
        <v>0.10347222222222223</v>
      </c>
      <c r="J15" s="16">
        <v>3.3E-3</v>
      </c>
      <c r="K15" s="25">
        <v>3.3465277777777778</v>
      </c>
      <c r="L15" s="25">
        <v>31</v>
      </c>
      <c r="M15" s="25">
        <v>27.65347222222222</v>
      </c>
      <c r="N15" s="26">
        <v>0.89200000000000002</v>
      </c>
    </row>
    <row r="16" spans="1:14" ht="16.5" thickBot="1" x14ac:dyDescent="0.3">
      <c r="A16" s="24" t="s">
        <v>23</v>
      </c>
      <c r="B16" s="24" t="s">
        <v>80</v>
      </c>
      <c r="C16" s="14">
        <v>0</v>
      </c>
      <c r="D16" s="16">
        <v>0</v>
      </c>
      <c r="E16" s="14">
        <v>0</v>
      </c>
      <c r="F16" s="16">
        <v>0</v>
      </c>
      <c r="G16" s="14">
        <v>0.13125000000000001</v>
      </c>
      <c r="H16" s="16">
        <v>4.1999999999999997E-3</v>
      </c>
      <c r="I16" s="14">
        <v>5.5555555555555552E-2</v>
      </c>
      <c r="J16" s="16">
        <v>1.8E-3</v>
      </c>
      <c r="K16" s="25">
        <v>0.18680555555555556</v>
      </c>
      <c r="L16" s="25">
        <v>31</v>
      </c>
      <c r="M16" s="25">
        <v>30.813194444444445</v>
      </c>
      <c r="N16" s="26">
        <v>0.99399999999999999</v>
      </c>
    </row>
    <row r="17" spans="1:14" ht="16.5" thickBot="1" x14ac:dyDescent="0.3">
      <c r="A17" s="24" t="s">
        <v>25</v>
      </c>
      <c r="B17" s="24" t="s">
        <v>81</v>
      </c>
      <c r="C17" s="14">
        <v>4.1666666666666664E-2</v>
      </c>
      <c r="D17" s="16">
        <v>1.2999999999999999E-3</v>
      </c>
      <c r="E17" s="14">
        <v>0</v>
      </c>
      <c r="F17" s="16">
        <v>0</v>
      </c>
      <c r="G17" s="14">
        <v>0</v>
      </c>
      <c r="H17" s="16">
        <v>0</v>
      </c>
      <c r="I17" s="14">
        <v>0.33888888888888885</v>
      </c>
      <c r="J17" s="16">
        <v>1.09E-2</v>
      </c>
      <c r="K17" s="25">
        <v>0.38055555555555554</v>
      </c>
      <c r="L17" s="25">
        <v>31</v>
      </c>
      <c r="M17" s="25">
        <v>30.619444444444444</v>
      </c>
      <c r="N17" s="26">
        <v>0.98799999999999999</v>
      </c>
    </row>
    <row r="18" spans="1:14" ht="16.5" thickBot="1" x14ac:dyDescent="0.3">
      <c r="A18" s="24" t="s">
        <v>27</v>
      </c>
      <c r="B18" s="24" t="s">
        <v>82</v>
      </c>
      <c r="C18" s="14">
        <v>0</v>
      </c>
      <c r="D18" s="16">
        <v>0</v>
      </c>
      <c r="E18" s="14">
        <v>0</v>
      </c>
      <c r="F18" s="16">
        <v>0</v>
      </c>
      <c r="G18" s="14">
        <v>0</v>
      </c>
      <c r="H18" s="16">
        <v>0</v>
      </c>
      <c r="I18" s="14">
        <v>0</v>
      </c>
      <c r="J18" s="16">
        <v>0</v>
      </c>
      <c r="K18" s="25">
        <v>0</v>
      </c>
      <c r="L18" s="25">
        <v>31</v>
      </c>
      <c r="M18" s="25">
        <v>31</v>
      </c>
      <c r="N18" s="26">
        <v>1</v>
      </c>
    </row>
    <row r="19" spans="1:14" ht="16.5" thickBot="1" x14ac:dyDescent="0.3">
      <c r="A19" s="24" t="s">
        <v>30</v>
      </c>
      <c r="B19" s="24" t="s">
        <v>83</v>
      </c>
      <c r="C19" s="14">
        <v>0</v>
      </c>
      <c r="D19" s="16">
        <v>0</v>
      </c>
      <c r="E19" s="14">
        <v>0</v>
      </c>
      <c r="F19" s="16">
        <v>0</v>
      </c>
      <c r="G19" s="14">
        <v>4.1666666666666664E-2</v>
      </c>
      <c r="H19" s="16">
        <v>1.2999999999999999E-3</v>
      </c>
      <c r="I19" s="14">
        <v>6.25E-2</v>
      </c>
      <c r="J19" s="16">
        <v>2E-3</v>
      </c>
      <c r="K19" s="25">
        <v>0.10416666666666667</v>
      </c>
      <c r="L19" s="25">
        <v>31</v>
      </c>
      <c r="M19" s="25">
        <v>30.895833333333332</v>
      </c>
      <c r="N19" s="26">
        <v>0.997</v>
      </c>
    </row>
    <row r="20" spans="1:14" ht="16.5" thickBot="1" x14ac:dyDescent="0.3">
      <c r="A20" s="24" t="s">
        <v>32</v>
      </c>
      <c r="B20" s="24" t="s">
        <v>91</v>
      </c>
      <c r="C20" s="14">
        <v>0.5</v>
      </c>
      <c r="D20" s="16">
        <v>1.61E-2</v>
      </c>
      <c r="E20" s="14">
        <v>0</v>
      </c>
      <c r="F20" s="16">
        <v>0</v>
      </c>
      <c r="G20" s="14">
        <v>0</v>
      </c>
      <c r="H20" s="16">
        <v>0</v>
      </c>
      <c r="I20" s="14">
        <v>0</v>
      </c>
      <c r="J20" s="16">
        <v>0</v>
      </c>
      <c r="K20" s="25">
        <v>0.5</v>
      </c>
      <c r="L20" s="25">
        <v>31</v>
      </c>
      <c r="M20" s="25">
        <v>30.5</v>
      </c>
      <c r="N20" s="26">
        <v>0.98399999999999999</v>
      </c>
    </row>
    <row r="21" spans="1:14" ht="16.5" thickBot="1" x14ac:dyDescent="0.3">
      <c r="A21" s="24" t="s">
        <v>34</v>
      </c>
      <c r="B21" s="24" t="s">
        <v>85</v>
      </c>
      <c r="C21" s="14">
        <v>0</v>
      </c>
      <c r="D21" s="16">
        <v>0</v>
      </c>
      <c r="E21" s="14">
        <v>2.9861111111111113E-2</v>
      </c>
      <c r="F21" s="16">
        <v>1E-3</v>
      </c>
      <c r="G21" s="14">
        <v>0.1423611111111111</v>
      </c>
      <c r="H21" s="16">
        <v>4.5999999999999999E-3</v>
      </c>
      <c r="I21" s="14">
        <v>1.3888888888888888E-2</v>
      </c>
      <c r="J21" s="16">
        <v>4.0000000000000002E-4</v>
      </c>
      <c r="K21" s="25">
        <v>0.18611111111111112</v>
      </c>
      <c r="L21" s="25">
        <v>31</v>
      </c>
      <c r="M21" s="25">
        <v>30.813888888888886</v>
      </c>
      <c r="N21" s="26">
        <v>0.99399999999999999</v>
      </c>
    </row>
    <row r="22" spans="1:14" ht="16.5" thickBot="1" x14ac:dyDescent="0.3">
      <c r="A22" s="24" t="s">
        <v>36</v>
      </c>
      <c r="B22" s="24" t="s">
        <v>86</v>
      </c>
      <c r="C22" s="14">
        <v>0</v>
      </c>
      <c r="D22" s="16">
        <v>0</v>
      </c>
      <c r="E22" s="14">
        <v>0</v>
      </c>
      <c r="F22" s="16">
        <v>0</v>
      </c>
      <c r="G22" s="14">
        <v>0</v>
      </c>
      <c r="H22" s="16">
        <v>0</v>
      </c>
      <c r="I22" s="14">
        <v>0</v>
      </c>
      <c r="J22" s="16">
        <v>0</v>
      </c>
      <c r="K22" s="25">
        <v>0</v>
      </c>
      <c r="L22" s="25">
        <v>31</v>
      </c>
      <c r="M22" s="25">
        <v>31</v>
      </c>
      <c r="N22" s="26">
        <v>1</v>
      </c>
    </row>
    <row r="23" spans="1:14" ht="16.5" thickBot="1" x14ac:dyDescent="0.3">
      <c r="A23" s="24" t="s">
        <v>38</v>
      </c>
      <c r="B23" s="24" t="s">
        <v>87</v>
      </c>
      <c r="C23" s="14">
        <v>0</v>
      </c>
      <c r="D23" s="16">
        <v>0</v>
      </c>
      <c r="E23" s="14">
        <v>0</v>
      </c>
      <c r="F23" s="16">
        <v>0</v>
      </c>
      <c r="G23" s="14">
        <v>4.1666666666666664E-2</v>
      </c>
      <c r="H23" s="16">
        <v>1.2999999999999999E-3</v>
      </c>
      <c r="I23" s="14">
        <v>0</v>
      </c>
      <c r="J23" s="16">
        <v>0</v>
      </c>
      <c r="K23" s="25">
        <v>4.1666666666666664E-2</v>
      </c>
      <c r="L23" s="25">
        <v>31</v>
      </c>
      <c r="M23" s="25">
        <v>30.958333333333332</v>
      </c>
      <c r="N23" s="26">
        <v>0.999</v>
      </c>
    </row>
    <row r="24" spans="1:14" ht="16.5" thickBot="1" x14ac:dyDescent="0.3">
      <c r="A24" s="24" t="s">
        <v>40</v>
      </c>
      <c r="B24" s="24" t="s">
        <v>88</v>
      </c>
      <c r="C24" s="14">
        <v>0</v>
      </c>
      <c r="D24" s="16">
        <v>0</v>
      </c>
      <c r="E24" s="14">
        <v>0</v>
      </c>
      <c r="F24" s="16">
        <v>0</v>
      </c>
      <c r="G24" s="14">
        <v>0</v>
      </c>
      <c r="H24" s="16">
        <v>0</v>
      </c>
      <c r="I24" s="14">
        <v>0</v>
      </c>
      <c r="J24" s="16">
        <v>0</v>
      </c>
      <c r="K24" s="25">
        <v>0</v>
      </c>
      <c r="L24" s="25">
        <v>31</v>
      </c>
      <c r="M24" s="25">
        <v>31</v>
      </c>
      <c r="N24" s="26">
        <v>1</v>
      </c>
    </row>
    <row r="25" spans="1:14" ht="15.75" x14ac:dyDescent="0.25">
      <c r="A25" s="24" t="s">
        <v>42</v>
      </c>
      <c r="B25" s="27"/>
      <c r="C25" s="18">
        <v>3.2826388888888887</v>
      </c>
      <c r="D25" s="16">
        <v>4.7999999999999996E-3</v>
      </c>
      <c r="E25" s="18">
        <v>0.27291666666666664</v>
      </c>
      <c r="F25" s="16">
        <v>4.0000000000000002E-4</v>
      </c>
      <c r="G25" s="18">
        <v>3.2729166666666667</v>
      </c>
      <c r="H25" s="16">
        <v>4.7999999999999996E-3</v>
      </c>
      <c r="I25" s="18">
        <v>1.1243055555555557</v>
      </c>
      <c r="J25" s="16">
        <v>1.6000000000000001E-3</v>
      </c>
      <c r="K25" s="25">
        <v>7.9527777777777784</v>
      </c>
      <c r="L25" s="25" t="s">
        <v>105</v>
      </c>
      <c r="M25" s="25" t="s">
        <v>106</v>
      </c>
      <c r="N25" s="33">
        <v>0.98829999999999996</v>
      </c>
    </row>
    <row r="26" spans="1:14" x14ac:dyDescent="0.2">
      <c r="D26" s="5"/>
    </row>
    <row r="27" spans="1:14" x14ac:dyDescent="0.2">
      <c r="D27" s="5"/>
    </row>
    <row r="30" spans="1:14" x14ac:dyDescent="0.2">
      <c r="C30" s="38" t="s">
        <v>92</v>
      </c>
    </row>
    <row r="31" spans="1:14" ht="15.75" x14ac:dyDescent="0.25">
      <c r="A31" s="24" t="s">
        <v>27</v>
      </c>
      <c r="B31" s="39" t="s">
        <v>90</v>
      </c>
      <c r="C31" s="18">
        <v>9.3319444444444439</v>
      </c>
      <c r="D31" s="16">
        <v>0.30099999999999999</v>
      </c>
      <c r="E31" s="18">
        <v>0</v>
      </c>
      <c r="F31" s="16">
        <v>0</v>
      </c>
      <c r="G31" s="18">
        <v>0</v>
      </c>
      <c r="H31" s="16">
        <v>0</v>
      </c>
      <c r="I31" s="18">
        <v>0</v>
      </c>
      <c r="J31" s="16">
        <v>0</v>
      </c>
      <c r="K31" s="25">
        <v>9.3319444444444439</v>
      </c>
      <c r="L31" s="25">
        <v>31</v>
      </c>
      <c r="M31" s="25">
        <v>21.668055555555554</v>
      </c>
      <c r="N31" s="26">
        <v>0.69899999999999995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FRS Document" ma:contentTypeID="0x010100E1CC3F4493E0FC4D8466E5A01983787500BDDF98AE9C58FC4FBA45D4BF82E2704A" ma:contentTypeVersion="4" ma:contentTypeDescription="" ma:contentTypeScope="" ma:versionID="a7ddb0f555aedcd8dd8079732f6c9b38">
  <xsd:schema xmlns:xsd="http://www.w3.org/2001/XMLSchema" xmlns:xs="http://www.w3.org/2001/XMLSchema" xmlns:p="http://schemas.microsoft.com/office/2006/metadata/properties" xmlns:ns2="a74abe98-04d6-4650-a86d-b684cd679024" targetNamespace="http://schemas.microsoft.com/office/2006/metadata/properties" ma:root="true" ma:fieldsID="761438eee5ba61a81369b9b711901ccc" ns2:_="">
    <xsd:import namespace="a74abe98-04d6-4650-a86d-b684cd679024"/>
    <xsd:element name="properties">
      <xsd:complexType>
        <xsd:sequence>
          <xsd:element name="documentManagement">
            <xsd:complexType>
              <xsd:all>
                <xsd:element ref="ns2:b133dadb792242fe9b5669aa8757600b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abe98-04d6-4650-a86d-b684cd679024" elementFormDefault="qualified">
    <xsd:import namespace="http://schemas.microsoft.com/office/2006/documentManagement/types"/>
    <xsd:import namespace="http://schemas.microsoft.com/office/infopath/2007/PartnerControls"/>
    <xsd:element name="b133dadb792242fe9b5669aa8757600b" ma:index="8" nillable="true" ma:taxonomy="true" ma:internalName="b133dadb792242fe9b5669aa8757600b" ma:taxonomyFieldName="SFRSTopic" ma:displayName="Topic" ma:readOnly="false" ma:default="" ma:fieldId="{b133dadb-7922-42fe-9b56-69aa8757600b}" ma:taxonomyMulti="true" ma:sspId="15cec8fd-eede-43ea-a7f7-e4f4e18d2a8d" ma:termSetId="eae722c5-96a9-4af1-a721-0837f8bdce06" ma:anchorId="949c01f9-08a4-4d2c-ac69-99c962a8204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bb9692f-feb8-4715-b750-74d5a69fc1f2}" ma:internalName="TaxCatchAll" ma:showField="CatchAllData" ma:web="ca27d50b-e4e0-4e70-a985-47863a0f7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bb9692f-feb8-4715-b750-74d5a69fc1f2}" ma:internalName="TaxCatchAllLabel" ma:readOnly="true" ma:showField="CatchAllDataLabel" ma:web="ca27d50b-e4e0-4e70-a985-47863a0f7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15cec8fd-eede-43ea-a7f7-e4f4e18d2a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5cec8fd-eede-43ea-a7f7-e4f4e18d2a8d" ContentTypeId="0x010100E1CC3F4493E0FC4D8466E5A01983787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33dadb792242fe9b5669aa8757600b xmlns="a74abe98-04d6-4650-a86d-b684cd679024">
      <Terms xmlns="http://schemas.microsoft.com/office/infopath/2007/PartnerControls"/>
    </b133dadb792242fe9b5669aa8757600b>
    <TaxCatchAll xmlns="a74abe98-04d6-4650-a86d-b684cd679024"/>
    <TaxKeywordTaxHTField xmlns="a74abe98-04d6-4650-a86d-b684cd679024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0A3387C5-A225-4EC5-AA0F-27E8E07E6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4abe98-04d6-4650-a86d-b684cd679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076A80-CB97-4A9F-8956-C40EFEC66F5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A2201D2-6001-40FA-A39C-016B9B98BAE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4EEC958-A77A-4E8B-A6F2-1F5CE31D3AF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34FE0D1-7A44-4D16-9CB4-6DAC45C9641C}">
  <ds:schemaRefs>
    <ds:schemaRef ds:uri="http://purl.org/dc/terms/"/>
    <ds:schemaRef ds:uri="a74abe98-04d6-4650-a86d-b684cd679024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Annual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SFRS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Wakeley</dc:creator>
  <cp:lastModifiedBy>Louise Goodhead</cp:lastModifiedBy>
  <cp:lastPrinted>2012-05-04T01:39:48Z</cp:lastPrinted>
  <dcterms:created xsi:type="dcterms:W3CDTF">2001-04-14T20:59:12Z</dcterms:created>
  <dcterms:modified xsi:type="dcterms:W3CDTF">2016-05-12T12:19:42Z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0x010100E1CC3F4493E0FC4D8466E5A01983787500BDDF98AE9C58FC4FBA45D4BF82E2704A</vt:lpwstr>
  </property>
  <property fmtid="{D5CDD505-2E9C-101B-9397-08002B2CF9AE}" pid="3" name="TaxKeyword">
    <vt:lpwstr/>
  </property>
  <property fmtid="{D5CDD505-2E9C-101B-9397-08002B2CF9AE}" pid="4" name="SFRSTopic">
    <vt:lpwstr/>
  </property>
</Properties>
</file>