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planning.sfrs.com/Freedom of Information/"/>
    </mc:Choice>
  </mc:AlternateContent>
  <bookViews>
    <workbookView xWindow="0" yWindow="0" windowWidth="28800" windowHeight="12105" firstSheet="1" activeTab="11"/>
  </bookViews>
  <sheets>
    <sheet name="APR" sheetId="12" r:id="rId1"/>
    <sheet name="MAY" sheetId="11" r:id="rId2"/>
    <sheet name="JUN" sheetId="10" r:id="rId3"/>
    <sheet name="JUL" sheetId="9" r:id="rId4"/>
    <sheet name="AUG" sheetId="8" r:id="rId5"/>
    <sheet name="SEP" sheetId="7" r:id="rId6"/>
    <sheet name="OCT" sheetId="6" r:id="rId7"/>
    <sheet name="NOV" sheetId="5" r:id="rId8"/>
    <sheet name="DEC" sheetId="1" r:id="rId9"/>
    <sheet name="JAN" sheetId="2" r:id="rId10"/>
    <sheet name="FEB" sheetId="13" r:id="rId11"/>
    <sheet name="MAR" sheetId="3" r:id="rId12"/>
    <sheet name="Annual" sheetId="14" r:id="rId13"/>
  </sheets>
  <definedNames>
    <definedName name="_xlnm.Print_Area" localSheetId="0">APR!$A$1:$L$25</definedName>
    <definedName name="_xlnm.Print_Area" localSheetId="4">AUG!$A$1:$L$25</definedName>
    <definedName name="_xlnm.Print_Area" localSheetId="8">DEC!$A$1:$L$25</definedName>
    <definedName name="_xlnm.Print_Area" localSheetId="10">FEB!$A$1:$L$25</definedName>
    <definedName name="_xlnm.Print_Area" localSheetId="9">JAN!$A$1:$L$25</definedName>
    <definedName name="_xlnm.Print_Area" localSheetId="3">JUL!$A$1:$L$25</definedName>
    <definedName name="_xlnm.Print_Area" localSheetId="2">JUN!$A$1:$L$25</definedName>
    <definedName name="_xlnm.Print_Area" localSheetId="11">MAR!$A$1:$L$25</definedName>
    <definedName name="_xlnm.Print_Area" localSheetId="1">MAY!$A$1:$L$25</definedName>
    <definedName name="_xlnm.Print_Area" localSheetId="7">NOV!$A$1:$L$25</definedName>
    <definedName name="_xlnm.Print_Area" localSheetId="6">OCT!$A$1:$L$25</definedName>
    <definedName name="_xlnm.Print_Area" localSheetId="5">SEP!$A$1:$L$25</definedName>
  </definedNames>
  <calcPr calcId="152511"/>
</workbook>
</file>

<file path=xl/calcChain.xml><?xml version="1.0" encoding="utf-8"?>
<calcChain xmlns="http://schemas.openxmlformats.org/spreadsheetml/2006/main">
  <c r="H36" i="12" l="1"/>
  <c r="H24" i="3" l="1"/>
  <c r="F24" i="3"/>
  <c r="D24" i="3"/>
  <c r="H23" i="3"/>
  <c r="F23" i="3"/>
  <c r="D23" i="3"/>
  <c r="H22" i="3"/>
  <c r="F22" i="3"/>
  <c r="D22" i="3"/>
  <c r="H21" i="3"/>
  <c r="F21" i="3"/>
  <c r="D21" i="3"/>
  <c r="H20" i="3"/>
  <c r="F20" i="3"/>
  <c r="D20" i="3"/>
  <c r="H19" i="3"/>
  <c r="F19" i="3"/>
  <c r="D19" i="3"/>
  <c r="H18" i="3"/>
  <c r="F18" i="3"/>
  <c r="D18" i="3"/>
  <c r="H17" i="3"/>
  <c r="F17" i="3"/>
  <c r="D17" i="3"/>
  <c r="H16" i="3"/>
  <c r="F16" i="3"/>
  <c r="D16" i="3"/>
  <c r="H15" i="3"/>
  <c r="F15" i="3"/>
  <c r="D15" i="3"/>
  <c r="H14" i="3"/>
  <c r="F14" i="3"/>
  <c r="D14" i="3"/>
  <c r="H13" i="3"/>
  <c r="F13" i="3"/>
  <c r="D13" i="3"/>
  <c r="H12" i="3"/>
  <c r="D12" i="3"/>
  <c r="H11" i="3"/>
  <c r="F11" i="3"/>
  <c r="D11" i="3"/>
  <c r="H10" i="3"/>
  <c r="F10" i="3"/>
  <c r="D10" i="3"/>
  <c r="H9" i="3"/>
  <c r="F9" i="3"/>
  <c r="D9" i="3"/>
  <c r="H8" i="3"/>
  <c r="F8" i="3"/>
  <c r="D8" i="3"/>
  <c r="H7" i="3"/>
  <c r="F7" i="3"/>
  <c r="D7" i="3"/>
  <c r="H6" i="3"/>
  <c r="F6" i="3"/>
  <c r="D6" i="3"/>
  <c r="H5" i="3"/>
  <c r="F5" i="3"/>
  <c r="D5" i="3"/>
  <c r="H4" i="3"/>
  <c r="F4" i="3"/>
  <c r="D4" i="3"/>
  <c r="H3" i="3"/>
  <c r="F3" i="3"/>
  <c r="D3" i="3"/>
  <c r="H24" i="13"/>
  <c r="F24" i="13"/>
  <c r="D24" i="13"/>
  <c r="H23" i="13"/>
  <c r="F23" i="13"/>
  <c r="D23" i="13"/>
  <c r="H22" i="13"/>
  <c r="F22" i="13"/>
  <c r="D22" i="13"/>
  <c r="H21" i="13"/>
  <c r="F21" i="13"/>
  <c r="D21" i="13"/>
  <c r="H20" i="13"/>
  <c r="F20" i="13"/>
  <c r="D20" i="13"/>
  <c r="H19" i="13"/>
  <c r="F19" i="13"/>
  <c r="D19" i="13"/>
  <c r="H18" i="13"/>
  <c r="F18" i="13"/>
  <c r="D18" i="13"/>
  <c r="H17" i="13"/>
  <c r="F17" i="13"/>
  <c r="D17" i="13"/>
  <c r="H16" i="13"/>
  <c r="F16" i="13"/>
  <c r="D16" i="13"/>
  <c r="H15" i="13"/>
  <c r="F15" i="13"/>
  <c r="D15" i="13"/>
  <c r="H14" i="13"/>
  <c r="F14" i="13"/>
  <c r="D14" i="13"/>
  <c r="H13" i="13"/>
  <c r="F13" i="13"/>
  <c r="D13" i="13"/>
  <c r="H12" i="13"/>
  <c r="D12" i="13"/>
  <c r="H11" i="13"/>
  <c r="F11" i="13"/>
  <c r="D11" i="13"/>
  <c r="H10" i="13"/>
  <c r="F10" i="13"/>
  <c r="D10" i="13"/>
  <c r="H9" i="13"/>
  <c r="F9" i="13"/>
  <c r="D9" i="13"/>
  <c r="H8" i="13"/>
  <c r="F8" i="13"/>
  <c r="D8" i="13"/>
  <c r="H7" i="13"/>
  <c r="F7" i="13"/>
  <c r="D7" i="13"/>
  <c r="H6" i="13"/>
  <c r="F6" i="13"/>
  <c r="D6" i="13"/>
  <c r="H5" i="13"/>
  <c r="F5" i="13"/>
  <c r="D5" i="13"/>
  <c r="H4" i="13"/>
  <c r="F4" i="13"/>
  <c r="D4" i="13"/>
  <c r="H3" i="13"/>
  <c r="F3" i="13"/>
  <c r="D3" i="13"/>
  <c r="H24" i="2"/>
  <c r="F24" i="2"/>
  <c r="D24" i="2"/>
  <c r="H23" i="2"/>
  <c r="F23" i="2"/>
  <c r="D23" i="2"/>
  <c r="H22" i="2"/>
  <c r="F22" i="2"/>
  <c r="D22" i="2"/>
  <c r="H21" i="2"/>
  <c r="F21" i="2"/>
  <c r="D21" i="2"/>
  <c r="H20" i="2"/>
  <c r="F20" i="2"/>
  <c r="D20" i="2"/>
  <c r="H19" i="2"/>
  <c r="F19" i="2"/>
  <c r="D19" i="2"/>
  <c r="H18" i="2"/>
  <c r="F18" i="2"/>
  <c r="D18" i="2"/>
  <c r="H17" i="2"/>
  <c r="F17" i="2"/>
  <c r="D17" i="2"/>
  <c r="H16" i="2"/>
  <c r="F16" i="2"/>
  <c r="D16" i="2"/>
  <c r="H15" i="2"/>
  <c r="F15" i="2"/>
  <c r="D15" i="2"/>
  <c r="H14" i="2"/>
  <c r="F14" i="2"/>
  <c r="D14" i="2"/>
  <c r="H13" i="2"/>
  <c r="F13" i="2"/>
  <c r="D13" i="2"/>
  <c r="H12" i="2"/>
  <c r="D12" i="2"/>
  <c r="H11" i="2"/>
  <c r="F11" i="2"/>
  <c r="D11" i="2"/>
  <c r="H10" i="2"/>
  <c r="F10" i="2"/>
  <c r="D10" i="2"/>
  <c r="H9" i="2"/>
  <c r="F9" i="2"/>
  <c r="D9" i="2"/>
  <c r="H8" i="2"/>
  <c r="F8" i="2"/>
  <c r="D8" i="2"/>
  <c r="H7" i="2"/>
  <c r="F7" i="2"/>
  <c r="D7" i="2"/>
  <c r="H6" i="2"/>
  <c r="F6" i="2"/>
  <c r="D6" i="2"/>
  <c r="H5" i="2"/>
  <c r="F5" i="2"/>
  <c r="D5" i="2"/>
  <c r="H4" i="2"/>
  <c r="F4" i="2"/>
  <c r="D4" i="2"/>
  <c r="H3" i="2"/>
  <c r="F3" i="2"/>
  <c r="D3" i="2"/>
  <c r="H24" i="1"/>
  <c r="F24" i="1"/>
  <c r="D24" i="1"/>
  <c r="H23" i="1"/>
  <c r="F23" i="1"/>
  <c r="D23" i="1"/>
  <c r="H22" i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  <c r="H6" i="1"/>
  <c r="F6" i="1"/>
  <c r="D6" i="1"/>
  <c r="H5" i="1"/>
  <c r="F5" i="1"/>
  <c r="D5" i="1"/>
  <c r="H4" i="1"/>
  <c r="F4" i="1"/>
  <c r="D4" i="1"/>
  <c r="H3" i="1"/>
  <c r="F3" i="1"/>
  <c r="D3" i="1"/>
  <c r="H24" i="5"/>
  <c r="F24" i="5"/>
  <c r="D24" i="5"/>
  <c r="H23" i="5"/>
  <c r="F23" i="5"/>
  <c r="D23" i="5"/>
  <c r="H22" i="5"/>
  <c r="F22" i="5"/>
  <c r="D22" i="5"/>
  <c r="H21" i="5"/>
  <c r="F21" i="5"/>
  <c r="D21" i="5"/>
  <c r="H20" i="5"/>
  <c r="F20" i="5"/>
  <c r="D20" i="5"/>
  <c r="H19" i="5"/>
  <c r="F19" i="5"/>
  <c r="D19" i="5"/>
  <c r="H18" i="5"/>
  <c r="F18" i="5"/>
  <c r="D18" i="5"/>
  <c r="H17" i="5"/>
  <c r="F17" i="5"/>
  <c r="D17" i="5"/>
  <c r="H16" i="5"/>
  <c r="F16" i="5"/>
  <c r="D16" i="5"/>
  <c r="H15" i="5"/>
  <c r="F15" i="5"/>
  <c r="D15" i="5"/>
  <c r="H14" i="5"/>
  <c r="F14" i="5"/>
  <c r="D14" i="5"/>
  <c r="H13" i="5"/>
  <c r="F13" i="5"/>
  <c r="D13" i="5"/>
  <c r="H12" i="5"/>
  <c r="D12" i="5"/>
  <c r="H11" i="5"/>
  <c r="F11" i="5"/>
  <c r="D11" i="5"/>
  <c r="H10" i="5"/>
  <c r="F10" i="5"/>
  <c r="D10" i="5"/>
  <c r="H9" i="5"/>
  <c r="F9" i="5"/>
  <c r="D9" i="5"/>
  <c r="H8" i="5"/>
  <c r="F8" i="5"/>
  <c r="D8" i="5"/>
  <c r="H7" i="5"/>
  <c r="F7" i="5"/>
  <c r="D7" i="5"/>
  <c r="H6" i="5"/>
  <c r="F6" i="5"/>
  <c r="D6" i="5"/>
  <c r="H5" i="5"/>
  <c r="F5" i="5"/>
  <c r="D5" i="5"/>
  <c r="H4" i="5"/>
  <c r="F4" i="5"/>
  <c r="D4" i="5"/>
  <c r="H3" i="5"/>
  <c r="F3" i="5"/>
  <c r="D3" i="5"/>
  <c r="H24" i="6"/>
  <c r="F24" i="6"/>
  <c r="D24" i="6"/>
  <c r="H23" i="6"/>
  <c r="F23" i="6"/>
  <c r="D23" i="6"/>
  <c r="H22" i="6"/>
  <c r="F22" i="6"/>
  <c r="D22" i="6"/>
  <c r="H21" i="6"/>
  <c r="F21" i="6"/>
  <c r="D21" i="6"/>
  <c r="H20" i="6"/>
  <c r="F20" i="6"/>
  <c r="D20" i="6"/>
  <c r="H19" i="6"/>
  <c r="F19" i="6"/>
  <c r="D19" i="6"/>
  <c r="H18" i="6"/>
  <c r="F18" i="6"/>
  <c r="D18" i="6"/>
  <c r="H17" i="6"/>
  <c r="F17" i="6"/>
  <c r="D17" i="6"/>
  <c r="H16" i="6"/>
  <c r="F16" i="6"/>
  <c r="D16" i="6"/>
  <c r="H15" i="6"/>
  <c r="F15" i="6"/>
  <c r="D15" i="6"/>
  <c r="H14" i="6"/>
  <c r="F14" i="6"/>
  <c r="D14" i="6"/>
  <c r="H13" i="6"/>
  <c r="F13" i="6"/>
  <c r="D13" i="6"/>
  <c r="H12" i="6"/>
  <c r="D12" i="6"/>
  <c r="H11" i="6"/>
  <c r="F11" i="6"/>
  <c r="D11" i="6"/>
  <c r="H10" i="6"/>
  <c r="F10" i="6"/>
  <c r="D10" i="6"/>
  <c r="H9" i="6"/>
  <c r="F9" i="6"/>
  <c r="D9" i="6"/>
  <c r="H8" i="6"/>
  <c r="F8" i="6"/>
  <c r="D8" i="6"/>
  <c r="H7" i="6"/>
  <c r="F7" i="6"/>
  <c r="D7" i="6"/>
  <c r="H6" i="6"/>
  <c r="F6" i="6"/>
  <c r="D6" i="6"/>
  <c r="H5" i="6"/>
  <c r="F5" i="6"/>
  <c r="D5" i="6"/>
  <c r="H4" i="6"/>
  <c r="F4" i="6"/>
  <c r="D4" i="6"/>
  <c r="H3" i="6"/>
  <c r="F3" i="6"/>
  <c r="D3" i="6"/>
  <c r="C25" i="7"/>
  <c r="E25" i="8"/>
  <c r="C25" i="11"/>
  <c r="E25" i="12"/>
  <c r="E36" i="12" l="1"/>
  <c r="G36" i="12" s="1"/>
  <c r="D36" i="12"/>
  <c r="E36" i="11"/>
  <c r="G36" i="11"/>
  <c r="H36" i="11" s="1"/>
  <c r="D36" i="11"/>
  <c r="E36" i="10"/>
  <c r="G36" i="10" s="1"/>
  <c r="H36" i="10" s="1"/>
  <c r="D36" i="10"/>
  <c r="E36" i="9"/>
  <c r="G36" i="9" s="1"/>
  <c r="H36" i="9" s="1"/>
  <c r="D36" i="9"/>
  <c r="E36" i="8"/>
  <c r="G36" i="8" s="1"/>
  <c r="H36" i="8" s="1"/>
  <c r="D36" i="8"/>
  <c r="D25" i="7"/>
  <c r="E25" i="7"/>
  <c r="G25" i="7"/>
  <c r="C25" i="6"/>
  <c r="D25" i="6" s="1"/>
  <c r="E25" i="6"/>
  <c r="F25" i="6" s="1"/>
  <c r="G25" i="6"/>
  <c r="C25" i="5"/>
  <c r="D25" i="5" s="1"/>
  <c r="E25" i="5"/>
  <c r="G25" i="5"/>
  <c r="H25" i="5" s="1"/>
  <c r="E36" i="3"/>
  <c r="G36" i="3" s="1"/>
  <c r="H36" i="3" s="1"/>
  <c r="D36" i="3"/>
  <c r="E36" i="13"/>
  <c r="G36" i="13" s="1"/>
  <c r="H36" i="13" s="1"/>
  <c r="D36" i="13"/>
  <c r="G36" i="2"/>
  <c r="H36" i="2" s="1"/>
  <c r="D36" i="2"/>
  <c r="E36" i="1"/>
  <c r="G36" i="1" s="1"/>
  <c r="H36" i="1" s="1"/>
  <c r="D36" i="1"/>
  <c r="E36" i="5"/>
  <c r="G36" i="5" s="1"/>
  <c r="H36" i="5" s="1"/>
  <c r="D36" i="5"/>
  <c r="E36" i="6"/>
  <c r="G36" i="6" s="1"/>
  <c r="H36" i="6" s="1"/>
  <c r="D36" i="6"/>
  <c r="E36" i="7"/>
  <c r="G36" i="7" s="1"/>
  <c r="H36" i="7" s="1"/>
  <c r="D3" i="7"/>
  <c r="D36" i="7"/>
  <c r="D18" i="8"/>
  <c r="F18" i="8"/>
  <c r="H18" i="8"/>
  <c r="I18" i="8"/>
  <c r="K18" i="8"/>
  <c r="L18" i="8"/>
  <c r="J25" i="13"/>
  <c r="D19" i="7"/>
  <c r="D15" i="9"/>
  <c r="I4" i="9"/>
  <c r="K4" i="9"/>
  <c r="L4" i="9" s="1"/>
  <c r="I5" i="9"/>
  <c r="K5" i="9" s="1"/>
  <c r="L5" i="9" s="1"/>
  <c r="I6" i="9"/>
  <c r="K6" i="9" s="1"/>
  <c r="L6" i="9" s="1"/>
  <c r="I7" i="9"/>
  <c r="K7" i="9" s="1"/>
  <c r="L7" i="9" s="1"/>
  <c r="I8" i="9"/>
  <c r="K8" i="9" s="1"/>
  <c r="L8" i="9" s="1"/>
  <c r="I9" i="9"/>
  <c r="K9" i="9" s="1"/>
  <c r="L9" i="9" s="1"/>
  <c r="I10" i="9"/>
  <c r="K10" i="9"/>
  <c r="L10" i="9"/>
  <c r="I11" i="9"/>
  <c r="K11" i="9" s="1"/>
  <c r="L11" i="9" s="1"/>
  <c r="I12" i="9"/>
  <c r="K12" i="9"/>
  <c r="L12" i="9"/>
  <c r="I13" i="9"/>
  <c r="K13" i="9" s="1"/>
  <c r="L13" i="9" s="1"/>
  <c r="I14" i="9"/>
  <c r="K14" i="9" s="1"/>
  <c r="L14" i="9" s="1"/>
  <c r="I15" i="9"/>
  <c r="K15" i="9" s="1"/>
  <c r="L15" i="9" s="1"/>
  <c r="I16" i="9"/>
  <c r="K16" i="9" s="1"/>
  <c r="L16" i="9" s="1"/>
  <c r="I17" i="9"/>
  <c r="K17" i="9" s="1"/>
  <c r="L17" i="9" s="1"/>
  <c r="I18" i="9"/>
  <c r="K18" i="9"/>
  <c r="L18" i="9"/>
  <c r="I19" i="9"/>
  <c r="K19" i="9" s="1"/>
  <c r="L19" i="9" s="1"/>
  <c r="I20" i="9"/>
  <c r="K20" i="9" s="1"/>
  <c r="L20" i="9" s="1"/>
  <c r="I21" i="9"/>
  <c r="K21" i="9" s="1"/>
  <c r="L21" i="9" s="1"/>
  <c r="I22" i="9"/>
  <c r="K22" i="9"/>
  <c r="L22" i="9"/>
  <c r="I23" i="9"/>
  <c r="K23" i="9"/>
  <c r="L23" i="9"/>
  <c r="I24" i="9"/>
  <c r="K24" i="9"/>
  <c r="L24" i="9"/>
  <c r="E25" i="9"/>
  <c r="F25" i="9" s="1"/>
  <c r="G25" i="9"/>
  <c r="H25" i="9" s="1"/>
  <c r="C25" i="9"/>
  <c r="D25" i="9" s="1"/>
  <c r="C25" i="10"/>
  <c r="I3" i="12"/>
  <c r="C3" i="14" s="1"/>
  <c r="D3" i="12"/>
  <c r="F3" i="12"/>
  <c r="H3" i="12"/>
  <c r="D4" i="12"/>
  <c r="F4" i="12"/>
  <c r="H4" i="12"/>
  <c r="D5" i="12"/>
  <c r="F5" i="12"/>
  <c r="H5" i="12"/>
  <c r="D6" i="12"/>
  <c r="F6" i="12"/>
  <c r="H6" i="12"/>
  <c r="D7" i="12"/>
  <c r="F7" i="12"/>
  <c r="H7" i="12"/>
  <c r="D8" i="12"/>
  <c r="F8" i="12"/>
  <c r="H8" i="12"/>
  <c r="D9" i="12"/>
  <c r="F9" i="12"/>
  <c r="H9" i="12"/>
  <c r="D10" i="12"/>
  <c r="F10" i="12"/>
  <c r="H10" i="12"/>
  <c r="D11" i="12"/>
  <c r="F11" i="12"/>
  <c r="H11" i="12"/>
  <c r="D12" i="12"/>
  <c r="F12" i="12"/>
  <c r="H12" i="12"/>
  <c r="D13" i="12"/>
  <c r="F13" i="12"/>
  <c r="H13" i="12"/>
  <c r="D14" i="12"/>
  <c r="F14" i="12"/>
  <c r="H14" i="12"/>
  <c r="D15" i="12"/>
  <c r="F15" i="12"/>
  <c r="H15" i="12"/>
  <c r="D16" i="12"/>
  <c r="F16" i="12"/>
  <c r="H16" i="12"/>
  <c r="D17" i="12"/>
  <c r="F17" i="12"/>
  <c r="H17" i="12"/>
  <c r="D18" i="12"/>
  <c r="F18" i="12"/>
  <c r="H18" i="12"/>
  <c r="D19" i="12"/>
  <c r="F19" i="12"/>
  <c r="H19" i="12"/>
  <c r="D20" i="12"/>
  <c r="F20" i="12"/>
  <c r="H20" i="12"/>
  <c r="D21" i="12"/>
  <c r="F21" i="12"/>
  <c r="H21" i="12"/>
  <c r="D22" i="12"/>
  <c r="F22" i="12"/>
  <c r="H22" i="12"/>
  <c r="D23" i="12"/>
  <c r="F23" i="12"/>
  <c r="H23" i="12"/>
  <c r="D24" i="12"/>
  <c r="F24" i="12"/>
  <c r="H24" i="12"/>
  <c r="D3" i="11"/>
  <c r="F3" i="11"/>
  <c r="H3" i="11"/>
  <c r="D4" i="11"/>
  <c r="F4" i="11"/>
  <c r="H4" i="11"/>
  <c r="D5" i="11"/>
  <c r="F5" i="11"/>
  <c r="H5" i="11"/>
  <c r="D6" i="11"/>
  <c r="F6" i="11"/>
  <c r="H6" i="11"/>
  <c r="D7" i="11"/>
  <c r="F7" i="11"/>
  <c r="H7" i="11"/>
  <c r="D8" i="11"/>
  <c r="F8" i="11"/>
  <c r="H8" i="11"/>
  <c r="D9" i="11"/>
  <c r="F9" i="11"/>
  <c r="H9" i="11"/>
  <c r="D10" i="11"/>
  <c r="F10" i="11"/>
  <c r="H10" i="11"/>
  <c r="D11" i="11"/>
  <c r="F11" i="11"/>
  <c r="H11" i="11"/>
  <c r="D12" i="11"/>
  <c r="F12" i="11"/>
  <c r="H12" i="11"/>
  <c r="D13" i="11"/>
  <c r="F13" i="11"/>
  <c r="H13" i="11"/>
  <c r="D14" i="11"/>
  <c r="F14" i="11"/>
  <c r="H14" i="11"/>
  <c r="D15" i="11"/>
  <c r="F15" i="11"/>
  <c r="H15" i="11"/>
  <c r="D16" i="11"/>
  <c r="F16" i="11"/>
  <c r="H16" i="11"/>
  <c r="D17" i="11"/>
  <c r="F17" i="11"/>
  <c r="H17" i="11"/>
  <c r="D18" i="11"/>
  <c r="F18" i="11"/>
  <c r="H18" i="11"/>
  <c r="D19" i="11"/>
  <c r="F19" i="11"/>
  <c r="H19" i="11"/>
  <c r="D20" i="11"/>
  <c r="F20" i="11"/>
  <c r="H20" i="11"/>
  <c r="D21" i="11"/>
  <c r="F21" i="11"/>
  <c r="H21" i="11"/>
  <c r="D22" i="11"/>
  <c r="F22" i="11"/>
  <c r="H22" i="11"/>
  <c r="D23" i="11"/>
  <c r="F23" i="11"/>
  <c r="H23" i="11"/>
  <c r="D24" i="11"/>
  <c r="F24" i="11"/>
  <c r="H24" i="11"/>
  <c r="D3" i="10"/>
  <c r="F3" i="10"/>
  <c r="H3" i="10"/>
  <c r="D4" i="10"/>
  <c r="F4" i="10"/>
  <c r="H4" i="10"/>
  <c r="D5" i="10"/>
  <c r="F5" i="10"/>
  <c r="H5" i="10"/>
  <c r="D6" i="10"/>
  <c r="F6" i="10"/>
  <c r="H6" i="10"/>
  <c r="D7" i="10"/>
  <c r="F7" i="10"/>
  <c r="H7" i="10"/>
  <c r="D8" i="10"/>
  <c r="F8" i="10"/>
  <c r="H8" i="10"/>
  <c r="D9" i="10"/>
  <c r="F9" i="10"/>
  <c r="H9" i="10"/>
  <c r="D10" i="10"/>
  <c r="F10" i="10"/>
  <c r="H10" i="10"/>
  <c r="D11" i="10"/>
  <c r="F11" i="10"/>
  <c r="H11" i="10"/>
  <c r="D12" i="10"/>
  <c r="F12" i="10"/>
  <c r="H12" i="10"/>
  <c r="D13" i="10"/>
  <c r="F13" i="10"/>
  <c r="H13" i="10"/>
  <c r="D14" i="10"/>
  <c r="H14" i="10"/>
  <c r="D15" i="10"/>
  <c r="F15" i="10"/>
  <c r="H15" i="10"/>
  <c r="D16" i="10"/>
  <c r="F16" i="10"/>
  <c r="H16" i="10"/>
  <c r="D17" i="10"/>
  <c r="F17" i="10"/>
  <c r="H17" i="10"/>
  <c r="D18" i="10"/>
  <c r="F18" i="10"/>
  <c r="H18" i="10"/>
  <c r="D19" i="10"/>
  <c r="F19" i="10"/>
  <c r="H19" i="10"/>
  <c r="D20" i="10"/>
  <c r="F20" i="10"/>
  <c r="H20" i="10"/>
  <c r="D21" i="10"/>
  <c r="F21" i="10"/>
  <c r="H21" i="10"/>
  <c r="D22" i="10"/>
  <c r="F22" i="10"/>
  <c r="H22" i="10"/>
  <c r="D23" i="10"/>
  <c r="F23" i="10"/>
  <c r="H23" i="10"/>
  <c r="D24" i="10"/>
  <c r="F24" i="10"/>
  <c r="H24" i="10"/>
  <c r="D3" i="9"/>
  <c r="F3" i="9"/>
  <c r="H3" i="9"/>
  <c r="D4" i="9"/>
  <c r="F4" i="9"/>
  <c r="H4" i="9"/>
  <c r="D5" i="9"/>
  <c r="F5" i="9"/>
  <c r="H5" i="9"/>
  <c r="D6" i="9"/>
  <c r="F6" i="9"/>
  <c r="H6" i="9"/>
  <c r="D7" i="9"/>
  <c r="F7" i="9"/>
  <c r="H7" i="9"/>
  <c r="D8" i="9"/>
  <c r="F8" i="9"/>
  <c r="H8" i="9"/>
  <c r="D9" i="9"/>
  <c r="F9" i="9"/>
  <c r="H9" i="9"/>
  <c r="D10" i="9"/>
  <c r="F10" i="9"/>
  <c r="H10" i="9"/>
  <c r="D11" i="9"/>
  <c r="F11" i="9"/>
  <c r="H11" i="9"/>
  <c r="D12" i="9"/>
  <c r="F12" i="9"/>
  <c r="H12" i="9"/>
  <c r="D13" i="9"/>
  <c r="F13" i="9"/>
  <c r="H13" i="9"/>
  <c r="D14" i="9"/>
  <c r="F14" i="9"/>
  <c r="H14" i="9"/>
  <c r="F15" i="9"/>
  <c r="H15" i="9"/>
  <c r="D16" i="9"/>
  <c r="F16" i="9"/>
  <c r="H16" i="9"/>
  <c r="D17" i="9"/>
  <c r="F17" i="9"/>
  <c r="H17" i="9"/>
  <c r="D18" i="9"/>
  <c r="F18" i="9"/>
  <c r="H18" i="9"/>
  <c r="D19" i="9"/>
  <c r="F19" i="9"/>
  <c r="H19" i="9"/>
  <c r="D20" i="9"/>
  <c r="F20" i="9"/>
  <c r="H20" i="9"/>
  <c r="D21" i="9"/>
  <c r="F21" i="9"/>
  <c r="H21" i="9"/>
  <c r="D22" i="9"/>
  <c r="F22" i="9"/>
  <c r="H22" i="9"/>
  <c r="D23" i="9"/>
  <c r="F23" i="9"/>
  <c r="H23" i="9"/>
  <c r="D24" i="9"/>
  <c r="F24" i="9"/>
  <c r="H24" i="9"/>
  <c r="C25" i="12"/>
  <c r="D25" i="12" s="1"/>
  <c r="J25" i="12"/>
  <c r="F25" i="12"/>
  <c r="G25" i="12"/>
  <c r="H25" i="12" s="1"/>
  <c r="I4" i="12"/>
  <c r="K4" i="12" s="1"/>
  <c r="L4" i="12" s="1"/>
  <c r="I5" i="12"/>
  <c r="C5" i="14" s="1"/>
  <c r="I6" i="12"/>
  <c r="K6" i="12" s="1"/>
  <c r="L6" i="12" s="1"/>
  <c r="I7" i="12"/>
  <c r="C7" i="14" s="1"/>
  <c r="I8" i="12"/>
  <c r="K8" i="12" s="1"/>
  <c r="L8" i="12" s="1"/>
  <c r="I9" i="12"/>
  <c r="C9" i="14" s="1"/>
  <c r="I10" i="12"/>
  <c r="C10" i="14" s="1"/>
  <c r="I11" i="12"/>
  <c r="C11" i="14" s="1"/>
  <c r="I12" i="12"/>
  <c r="K12" i="12" s="1"/>
  <c r="L12" i="12" s="1"/>
  <c r="I13" i="12"/>
  <c r="C13" i="14" s="1"/>
  <c r="I14" i="12"/>
  <c r="K14" i="12" s="1"/>
  <c r="L14" i="12" s="1"/>
  <c r="I15" i="12"/>
  <c r="K15" i="12" s="1"/>
  <c r="L15" i="12" s="1"/>
  <c r="I16" i="12"/>
  <c r="K16" i="12" s="1"/>
  <c r="L16" i="12" s="1"/>
  <c r="I17" i="12"/>
  <c r="K17" i="12" s="1"/>
  <c r="L17" i="12" s="1"/>
  <c r="I18" i="12"/>
  <c r="K18" i="12" s="1"/>
  <c r="L18" i="12" s="1"/>
  <c r="C19" i="14"/>
  <c r="I19" i="12"/>
  <c r="K19" i="12" s="1"/>
  <c r="L19" i="12" s="1"/>
  <c r="I20" i="12"/>
  <c r="C21" i="14" s="1"/>
  <c r="I21" i="12"/>
  <c r="K21" i="12" s="1"/>
  <c r="L21" i="12" s="1"/>
  <c r="I22" i="12"/>
  <c r="C23" i="14" s="1"/>
  <c r="I23" i="12"/>
  <c r="K23" i="12" s="1"/>
  <c r="L23" i="12" s="1"/>
  <c r="I24" i="12"/>
  <c r="C25" i="14" s="1"/>
  <c r="G25" i="10"/>
  <c r="H25" i="10" s="1"/>
  <c r="E25" i="10"/>
  <c r="F25" i="10" s="1"/>
  <c r="J25" i="10"/>
  <c r="K10" i="12"/>
  <c r="L10" i="12" s="1"/>
  <c r="I4" i="3"/>
  <c r="K4" i="3" s="1"/>
  <c r="L4" i="3" s="1"/>
  <c r="I5" i="3"/>
  <c r="N5" i="14"/>
  <c r="I6" i="3"/>
  <c r="K6" i="3" s="1"/>
  <c r="L6" i="3" s="1"/>
  <c r="I7" i="3"/>
  <c r="K7" i="3" s="1"/>
  <c r="L7" i="3" s="1"/>
  <c r="I8" i="3"/>
  <c r="N8" i="14" s="1"/>
  <c r="I9" i="3"/>
  <c r="I10" i="3"/>
  <c r="N10" i="14" s="1"/>
  <c r="I11" i="3"/>
  <c r="K11" i="3"/>
  <c r="L11" i="3"/>
  <c r="I12" i="3"/>
  <c r="I13" i="3"/>
  <c r="I14" i="3"/>
  <c r="K14" i="3" s="1"/>
  <c r="L14" i="3" s="1"/>
  <c r="I15" i="3"/>
  <c r="K15" i="3" s="1"/>
  <c r="L15" i="3" s="1"/>
  <c r="I16" i="3"/>
  <c r="N16" i="14" s="1"/>
  <c r="I17" i="3"/>
  <c r="K17" i="3" s="1"/>
  <c r="L17" i="3" s="1"/>
  <c r="I18" i="3"/>
  <c r="I19" i="3"/>
  <c r="N20" i="14"/>
  <c r="I20" i="3"/>
  <c r="I21" i="3"/>
  <c r="N22" i="14" s="1"/>
  <c r="I22" i="3"/>
  <c r="K22" i="3"/>
  <c r="I23" i="3"/>
  <c r="K23" i="3" s="1"/>
  <c r="L23" i="3" s="1"/>
  <c r="I24" i="3"/>
  <c r="K24" i="3" s="1"/>
  <c r="L24" i="3" s="1"/>
  <c r="C25" i="3"/>
  <c r="E25" i="3"/>
  <c r="G25" i="3"/>
  <c r="H25" i="3" s="1"/>
  <c r="I3" i="3"/>
  <c r="K3" i="3" s="1"/>
  <c r="L3" i="3" s="1"/>
  <c r="I4" i="13"/>
  <c r="M4" i="14" s="1"/>
  <c r="I5" i="13"/>
  <c r="M5" i="14" s="1"/>
  <c r="I6" i="13"/>
  <c r="M6" i="14" s="1"/>
  <c r="I7" i="13"/>
  <c r="K7" i="13" s="1"/>
  <c r="L7" i="13" s="1"/>
  <c r="I8" i="13"/>
  <c r="M8" i="14" s="1"/>
  <c r="I9" i="13"/>
  <c r="M9" i="14" s="1"/>
  <c r="I10" i="13"/>
  <c r="I11" i="13"/>
  <c r="K11" i="13" s="1"/>
  <c r="L11" i="13" s="1"/>
  <c r="I12" i="13"/>
  <c r="M12" i="14" s="1"/>
  <c r="I13" i="13"/>
  <c r="K13" i="13" s="1"/>
  <c r="L13" i="13" s="1"/>
  <c r="I14" i="13"/>
  <c r="M14" i="14" s="1"/>
  <c r="I15" i="13"/>
  <c r="M15" i="14" s="1"/>
  <c r="I16" i="13"/>
  <c r="K16" i="13" s="1"/>
  <c r="L16" i="13" s="1"/>
  <c r="I17" i="13"/>
  <c r="K17" i="13" s="1"/>
  <c r="L17" i="13" s="1"/>
  <c r="I18" i="13"/>
  <c r="K18" i="13" s="1"/>
  <c r="L18" i="13" s="1"/>
  <c r="I19" i="13"/>
  <c r="K19" i="13" s="1"/>
  <c r="L19" i="13" s="1"/>
  <c r="I20" i="13"/>
  <c r="K20" i="13" s="1"/>
  <c r="L20" i="13" s="1"/>
  <c r="I21" i="13"/>
  <c r="M22" i="14" s="1"/>
  <c r="I22" i="13"/>
  <c r="M23" i="14" s="1"/>
  <c r="I23" i="13"/>
  <c r="I24" i="13"/>
  <c r="M25" i="14" s="1"/>
  <c r="E25" i="13"/>
  <c r="F25" i="13" s="1"/>
  <c r="G25" i="13"/>
  <c r="H25" i="13" s="1"/>
  <c r="I4" i="2"/>
  <c r="K4" i="2" s="1"/>
  <c r="L4" i="2" s="1"/>
  <c r="I5" i="2"/>
  <c r="L5" i="14" s="1"/>
  <c r="I6" i="2"/>
  <c r="I7" i="2"/>
  <c r="L7" i="14" s="1"/>
  <c r="I8" i="2"/>
  <c r="L8" i="14"/>
  <c r="I9" i="2"/>
  <c r="L9" i="14" s="1"/>
  <c r="K9" i="2"/>
  <c r="L9" i="2" s="1"/>
  <c r="I10" i="2"/>
  <c r="L10" i="14" s="1"/>
  <c r="I11" i="2"/>
  <c r="L11" i="14" s="1"/>
  <c r="I12" i="2"/>
  <c r="I13" i="2"/>
  <c r="L13" i="14" s="1"/>
  <c r="I14" i="2"/>
  <c r="L14" i="14"/>
  <c r="I15" i="2"/>
  <c r="K15" i="2" s="1"/>
  <c r="L15" i="2" s="1"/>
  <c r="I16" i="2"/>
  <c r="L16" i="14" s="1"/>
  <c r="I17" i="2"/>
  <c r="L17" i="14" s="1"/>
  <c r="I18" i="2"/>
  <c r="L19" i="14" s="1"/>
  <c r="I19" i="2"/>
  <c r="L20" i="14" s="1"/>
  <c r="I20" i="2"/>
  <c r="K20" i="2"/>
  <c r="L20" i="2" s="1"/>
  <c r="I21" i="2"/>
  <c r="L22" i="14" s="1"/>
  <c r="I22" i="2"/>
  <c r="I23" i="2"/>
  <c r="I24" i="2"/>
  <c r="L25" i="14" s="1"/>
  <c r="C25" i="2"/>
  <c r="D25" i="2" s="1"/>
  <c r="E25" i="2"/>
  <c r="G25" i="2"/>
  <c r="H25" i="2" s="1"/>
  <c r="I3" i="2"/>
  <c r="L3" i="14"/>
  <c r="I4" i="1"/>
  <c r="K4" i="14" s="1"/>
  <c r="I5" i="1"/>
  <c r="K5" i="14" s="1"/>
  <c r="I6" i="1"/>
  <c r="K6" i="14" s="1"/>
  <c r="I7" i="1"/>
  <c r="K7" i="1" s="1"/>
  <c r="L7" i="1" s="1"/>
  <c r="I8" i="1"/>
  <c r="I9" i="1"/>
  <c r="K9" i="1" s="1"/>
  <c r="L9" i="1" s="1"/>
  <c r="I10" i="1"/>
  <c r="K10" i="1"/>
  <c r="L10" i="1" s="1"/>
  <c r="I11" i="1"/>
  <c r="I12" i="1"/>
  <c r="K12" i="1" s="1"/>
  <c r="L12" i="1" s="1"/>
  <c r="K12" i="14"/>
  <c r="I13" i="1"/>
  <c r="K13" i="1" s="1"/>
  <c r="L13" i="1" s="1"/>
  <c r="I14" i="1"/>
  <c r="K14" i="14" s="1"/>
  <c r="I15" i="1"/>
  <c r="K15" i="14" s="1"/>
  <c r="I16" i="1"/>
  <c r="K16" i="14" s="1"/>
  <c r="I17" i="1"/>
  <c r="K17" i="14"/>
  <c r="I18" i="1"/>
  <c r="K18" i="1" s="1"/>
  <c r="L18" i="1" s="1"/>
  <c r="I19" i="1"/>
  <c r="K19" i="1" s="1"/>
  <c r="L19" i="1" s="1"/>
  <c r="I20" i="1"/>
  <c r="K20" i="1" s="1"/>
  <c r="L20" i="1" s="1"/>
  <c r="I21" i="1"/>
  <c r="K21" i="1"/>
  <c r="L21" i="1" s="1"/>
  <c r="I22" i="1"/>
  <c r="I23" i="1"/>
  <c r="K23" i="1" s="1"/>
  <c r="L23" i="1" s="1"/>
  <c r="I24" i="1"/>
  <c r="C25" i="1"/>
  <c r="D25" i="1" s="1"/>
  <c r="E25" i="1"/>
  <c r="F25" i="1" s="1"/>
  <c r="G25" i="1"/>
  <c r="H25" i="1" s="1"/>
  <c r="I3" i="1"/>
  <c r="K3" i="14" s="1"/>
  <c r="I6" i="5"/>
  <c r="J6" i="14" s="1"/>
  <c r="I7" i="5"/>
  <c r="J7" i="14"/>
  <c r="I8" i="5"/>
  <c r="J8" i="14"/>
  <c r="I9" i="5"/>
  <c r="J9" i="14" s="1"/>
  <c r="I10" i="5"/>
  <c r="J10" i="14" s="1"/>
  <c r="I11" i="5"/>
  <c r="J11" i="14" s="1"/>
  <c r="I12" i="5"/>
  <c r="K12" i="5" s="1"/>
  <c r="L12" i="5" s="1"/>
  <c r="I13" i="5"/>
  <c r="J13" i="14" s="1"/>
  <c r="I14" i="5"/>
  <c r="I15" i="5"/>
  <c r="J15" i="14" s="1"/>
  <c r="I16" i="5"/>
  <c r="J16" i="14" s="1"/>
  <c r="I17" i="5"/>
  <c r="J17" i="14" s="1"/>
  <c r="I18" i="5"/>
  <c r="K18" i="5" s="1"/>
  <c r="L18" i="5" s="1"/>
  <c r="I19" i="5"/>
  <c r="J20" i="14" s="1"/>
  <c r="I20" i="5"/>
  <c r="I21" i="5"/>
  <c r="J22" i="14" s="1"/>
  <c r="I22" i="5"/>
  <c r="I23" i="5"/>
  <c r="K23" i="5" s="1"/>
  <c r="L23" i="5" s="1"/>
  <c r="I24" i="5"/>
  <c r="J25" i="14"/>
  <c r="I4" i="5"/>
  <c r="J4" i="14" s="1"/>
  <c r="I5" i="5"/>
  <c r="J5" i="14"/>
  <c r="I3" i="5"/>
  <c r="J3" i="14" s="1"/>
  <c r="J25" i="5"/>
  <c r="I4" i="8"/>
  <c r="G4" i="14" s="1"/>
  <c r="I3" i="8"/>
  <c r="J25" i="2"/>
  <c r="F3" i="7"/>
  <c r="H3" i="7"/>
  <c r="D4" i="7"/>
  <c r="F4" i="7"/>
  <c r="H4" i="7"/>
  <c r="I4" i="7"/>
  <c r="D5" i="7"/>
  <c r="F5" i="7"/>
  <c r="H5" i="7"/>
  <c r="I5" i="7"/>
  <c r="H5" i="14"/>
  <c r="D6" i="7"/>
  <c r="F6" i="7"/>
  <c r="H6" i="7"/>
  <c r="I6" i="7"/>
  <c r="K6" i="7"/>
  <c r="L6" i="7" s="1"/>
  <c r="D7" i="7"/>
  <c r="F7" i="7"/>
  <c r="H7" i="7"/>
  <c r="I7" i="7"/>
  <c r="H7" i="14" s="1"/>
  <c r="D8" i="7"/>
  <c r="F8" i="7"/>
  <c r="H8" i="7"/>
  <c r="I8" i="7"/>
  <c r="H8" i="14" s="1"/>
  <c r="D9" i="7"/>
  <c r="F9" i="7"/>
  <c r="H9" i="7"/>
  <c r="I9" i="7"/>
  <c r="H9" i="14" s="1"/>
  <c r="D10" i="7"/>
  <c r="F10" i="7"/>
  <c r="H10" i="7"/>
  <c r="I10" i="7"/>
  <c r="H10" i="14"/>
  <c r="D11" i="7"/>
  <c r="F11" i="7"/>
  <c r="H11" i="7"/>
  <c r="I11" i="7"/>
  <c r="H11" i="14" s="1"/>
  <c r="D12" i="7"/>
  <c r="H12" i="7"/>
  <c r="I12" i="7"/>
  <c r="D13" i="7"/>
  <c r="F13" i="7"/>
  <c r="H13" i="7"/>
  <c r="I13" i="7"/>
  <c r="D14" i="7"/>
  <c r="F14" i="7"/>
  <c r="H14" i="7"/>
  <c r="I14" i="7"/>
  <c r="K14" i="7" s="1"/>
  <c r="L14" i="7" s="1"/>
  <c r="D15" i="7"/>
  <c r="F15" i="7"/>
  <c r="H15" i="7"/>
  <c r="I15" i="7"/>
  <c r="H15" i="14" s="1"/>
  <c r="D16" i="7"/>
  <c r="F16" i="7"/>
  <c r="H16" i="7"/>
  <c r="I16" i="7"/>
  <c r="K16" i="7" s="1"/>
  <c r="L16" i="7" s="1"/>
  <c r="D17" i="7"/>
  <c r="F17" i="7"/>
  <c r="H17" i="7"/>
  <c r="I17" i="7"/>
  <c r="H17" i="14" s="1"/>
  <c r="D18" i="7"/>
  <c r="F18" i="7"/>
  <c r="H18" i="7"/>
  <c r="I18" i="7"/>
  <c r="F19" i="7"/>
  <c r="H19" i="7"/>
  <c r="I19" i="7"/>
  <c r="H20" i="14" s="1"/>
  <c r="D20" i="7"/>
  <c r="F20" i="7"/>
  <c r="H20" i="7"/>
  <c r="I20" i="7"/>
  <c r="H21" i="14" s="1"/>
  <c r="D21" i="7"/>
  <c r="F21" i="7"/>
  <c r="H21" i="7"/>
  <c r="I21" i="7"/>
  <c r="H22" i="14" s="1"/>
  <c r="D22" i="7"/>
  <c r="F22" i="7"/>
  <c r="H22" i="7"/>
  <c r="I22" i="7"/>
  <c r="H23" i="14"/>
  <c r="D23" i="7"/>
  <c r="F23" i="7"/>
  <c r="H23" i="7"/>
  <c r="I23" i="7"/>
  <c r="H24" i="14"/>
  <c r="D24" i="7"/>
  <c r="F24" i="7"/>
  <c r="H24" i="7"/>
  <c r="I24" i="7"/>
  <c r="H25" i="14"/>
  <c r="J25" i="3"/>
  <c r="L22" i="3"/>
  <c r="K20" i="3"/>
  <c r="L20" i="3" s="1"/>
  <c r="K18" i="3"/>
  <c r="L18" i="3"/>
  <c r="K13" i="3"/>
  <c r="L13" i="3" s="1"/>
  <c r="K12" i="3"/>
  <c r="L12" i="3"/>
  <c r="K9" i="3"/>
  <c r="L9" i="3" s="1"/>
  <c r="K8" i="3"/>
  <c r="L8" i="3" s="1"/>
  <c r="K5" i="3"/>
  <c r="L5" i="3" s="1"/>
  <c r="J25" i="1"/>
  <c r="K24" i="1"/>
  <c r="L24" i="1"/>
  <c r="K22" i="1"/>
  <c r="L22" i="1" s="1"/>
  <c r="K15" i="1"/>
  <c r="L15" i="1" s="1"/>
  <c r="K11" i="1"/>
  <c r="L11" i="1"/>
  <c r="K8" i="1"/>
  <c r="L8" i="1" s="1"/>
  <c r="K5" i="1"/>
  <c r="L5" i="1" s="1"/>
  <c r="I4" i="6"/>
  <c r="I4" i="14" s="1"/>
  <c r="I5" i="6"/>
  <c r="I6" i="6"/>
  <c r="K6" i="6" s="1"/>
  <c r="L6" i="6" s="1"/>
  <c r="I7" i="6"/>
  <c r="K7" i="6" s="1"/>
  <c r="L7" i="6" s="1"/>
  <c r="I8" i="6"/>
  <c r="K8" i="6" s="1"/>
  <c r="L8" i="6" s="1"/>
  <c r="I9" i="6"/>
  <c r="I9" i="14" s="1"/>
  <c r="I10" i="6"/>
  <c r="I10" i="14" s="1"/>
  <c r="K10" i="6"/>
  <c r="L10" i="6" s="1"/>
  <c r="I11" i="6"/>
  <c r="I12" i="6"/>
  <c r="I12" i="14" s="1"/>
  <c r="I13" i="6"/>
  <c r="K13" i="6" s="1"/>
  <c r="L13" i="6" s="1"/>
  <c r="I14" i="6"/>
  <c r="I15" i="6"/>
  <c r="I15" i="14" s="1"/>
  <c r="I16" i="6"/>
  <c r="K16" i="6" s="1"/>
  <c r="L16" i="6" s="1"/>
  <c r="I17" i="6"/>
  <c r="K17" i="6" s="1"/>
  <c r="L17" i="6" s="1"/>
  <c r="I18" i="6"/>
  <c r="I19" i="14"/>
  <c r="I19" i="6"/>
  <c r="K19" i="6"/>
  <c r="L19" i="6" s="1"/>
  <c r="I20" i="6"/>
  <c r="I21" i="14" s="1"/>
  <c r="I21" i="6"/>
  <c r="K21" i="6" s="1"/>
  <c r="L21" i="6" s="1"/>
  <c r="I22" i="6"/>
  <c r="I23" i="6"/>
  <c r="I24" i="14" s="1"/>
  <c r="I24" i="6"/>
  <c r="I25" i="14" s="1"/>
  <c r="I3" i="6"/>
  <c r="I3" i="14" s="1"/>
  <c r="I3" i="9"/>
  <c r="K3" i="9" s="1"/>
  <c r="L3" i="9" s="1"/>
  <c r="I4" i="10"/>
  <c r="E4" i="14" s="1"/>
  <c r="I5" i="10"/>
  <c r="E5" i="14"/>
  <c r="I6" i="10"/>
  <c r="E6" i="14" s="1"/>
  <c r="I7" i="10"/>
  <c r="E7" i="14"/>
  <c r="I8" i="10"/>
  <c r="E8" i="14" s="1"/>
  <c r="I9" i="10"/>
  <c r="E9" i="14" s="1"/>
  <c r="I10" i="10"/>
  <c r="E10" i="14"/>
  <c r="I11" i="10"/>
  <c r="E11" i="14"/>
  <c r="I12" i="10"/>
  <c r="E12" i="14"/>
  <c r="I13" i="10"/>
  <c r="E13" i="14" s="1"/>
  <c r="I14" i="10"/>
  <c r="K14" i="10" s="1"/>
  <c r="L14" i="10" s="1"/>
  <c r="E14" i="14"/>
  <c r="I15" i="10"/>
  <c r="E15" i="14" s="1"/>
  <c r="I16" i="10"/>
  <c r="E16" i="14" s="1"/>
  <c r="I17" i="10"/>
  <c r="E17" i="14" s="1"/>
  <c r="I18" i="10"/>
  <c r="E18" i="14"/>
  <c r="I19" i="10"/>
  <c r="E20" i="14" s="1"/>
  <c r="I20" i="10"/>
  <c r="E21" i="14"/>
  <c r="I21" i="10"/>
  <c r="E22" i="14" s="1"/>
  <c r="I22" i="10"/>
  <c r="E23" i="14"/>
  <c r="I23" i="10"/>
  <c r="E24" i="14"/>
  <c r="I24" i="10"/>
  <c r="K24" i="10"/>
  <c r="L24" i="10" s="1"/>
  <c r="I3" i="10"/>
  <c r="E3" i="14" s="1"/>
  <c r="I4" i="11"/>
  <c r="K4" i="11" s="1"/>
  <c r="L4" i="11" s="1"/>
  <c r="I5" i="11"/>
  <c r="D5" i="14" s="1"/>
  <c r="I6" i="11"/>
  <c r="D6" i="14" s="1"/>
  <c r="I7" i="11"/>
  <c r="D7" i="14"/>
  <c r="I8" i="11"/>
  <c r="I9" i="11"/>
  <c r="D9" i="14" s="1"/>
  <c r="I10" i="11"/>
  <c r="D10" i="14"/>
  <c r="I11" i="11"/>
  <c r="D11" i="14"/>
  <c r="I12" i="11"/>
  <c r="I13" i="11"/>
  <c r="D13" i="14"/>
  <c r="I14" i="11"/>
  <c r="I15" i="11"/>
  <c r="D15" i="14" s="1"/>
  <c r="I16" i="11"/>
  <c r="D16" i="14" s="1"/>
  <c r="I17" i="11"/>
  <c r="D17" i="14" s="1"/>
  <c r="I18" i="11"/>
  <c r="D18" i="14"/>
  <c r="I19" i="11"/>
  <c r="K19" i="11"/>
  <c r="L19" i="11" s="1"/>
  <c r="I20" i="11"/>
  <c r="I21" i="11"/>
  <c r="K21" i="11" s="1"/>
  <c r="L21" i="11" s="1"/>
  <c r="I22" i="11"/>
  <c r="D23" i="14"/>
  <c r="I23" i="11"/>
  <c r="K23" i="11"/>
  <c r="L23" i="11"/>
  <c r="I24" i="11"/>
  <c r="E25" i="11"/>
  <c r="F25" i="11" s="1"/>
  <c r="G25" i="11"/>
  <c r="H25" i="11" s="1"/>
  <c r="I3" i="11"/>
  <c r="K3" i="11" s="1"/>
  <c r="L3" i="11" s="1"/>
  <c r="I5" i="8"/>
  <c r="G5" i="14" s="1"/>
  <c r="I6" i="8"/>
  <c r="G6" i="14" s="1"/>
  <c r="I7" i="8"/>
  <c r="G7" i="14" s="1"/>
  <c r="I8" i="8"/>
  <c r="K8" i="8" s="1"/>
  <c r="L8" i="8" s="1"/>
  <c r="I9" i="8"/>
  <c r="G9" i="14" s="1"/>
  <c r="I10" i="8"/>
  <c r="G10" i="14"/>
  <c r="I11" i="8"/>
  <c r="G11" i="14" s="1"/>
  <c r="I12" i="8"/>
  <c r="I13" i="8"/>
  <c r="I14" i="8"/>
  <c r="G14" i="14"/>
  <c r="I15" i="8"/>
  <c r="K15" i="8" s="1"/>
  <c r="L15" i="8" s="1"/>
  <c r="I16" i="8"/>
  <c r="K16" i="8" s="1"/>
  <c r="L16" i="8" s="1"/>
  <c r="G16" i="14"/>
  <c r="I17" i="8"/>
  <c r="G17" i="14" s="1"/>
  <c r="G19" i="14"/>
  <c r="I19" i="8"/>
  <c r="G20" i="14" s="1"/>
  <c r="I20" i="8"/>
  <c r="G21" i="14"/>
  <c r="I21" i="8"/>
  <c r="G22" i="14" s="1"/>
  <c r="I22" i="8"/>
  <c r="G23" i="14"/>
  <c r="I24" i="8"/>
  <c r="K24" i="8"/>
  <c r="L24" i="8"/>
  <c r="C25" i="8"/>
  <c r="F25" i="8"/>
  <c r="G25" i="8"/>
  <c r="H25" i="8" s="1"/>
  <c r="G3" i="14"/>
  <c r="N3" i="14"/>
  <c r="C12" i="14"/>
  <c r="C18" i="14"/>
  <c r="O18" i="14" s="1"/>
  <c r="Q18" i="14" s="1"/>
  <c r="R18" i="14" s="1"/>
  <c r="H4" i="14"/>
  <c r="H12" i="14"/>
  <c r="H13" i="14"/>
  <c r="H14" i="14"/>
  <c r="H18" i="14"/>
  <c r="H19" i="14"/>
  <c r="G13" i="14"/>
  <c r="G24" i="14"/>
  <c r="F4" i="14"/>
  <c r="F5" i="14"/>
  <c r="F6" i="14"/>
  <c r="F7" i="14"/>
  <c r="F9" i="14"/>
  <c r="F10" i="14"/>
  <c r="F12" i="14"/>
  <c r="F14" i="14"/>
  <c r="F16" i="14"/>
  <c r="F18" i="14"/>
  <c r="F20" i="14"/>
  <c r="E19" i="14"/>
  <c r="D8" i="14"/>
  <c r="D12" i="14"/>
  <c r="D14" i="14"/>
  <c r="D19" i="14"/>
  <c r="D21" i="14"/>
  <c r="I5" i="14"/>
  <c r="K10" i="14"/>
  <c r="M10" i="14"/>
  <c r="L6" i="14"/>
  <c r="N6" i="14"/>
  <c r="K9" i="14"/>
  <c r="N9" i="14"/>
  <c r="K8" i="14"/>
  <c r="K11" i="14"/>
  <c r="N11" i="14"/>
  <c r="J12" i="14"/>
  <c r="L12" i="14"/>
  <c r="N12" i="14"/>
  <c r="M13" i="14"/>
  <c r="N13" i="14"/>
  <c r="J14" i="14"/>
  <c r="N14" i="14"/>
  <c r="L15" i="14"/>
  <c r="N17" i="14"/>
  <c r="J18" i="14"/>
  <c r="L18" i="14"/>
  <c r="M18" i="14"/>
  <c r="N18" i="14"/>
  <c r="K20" i="14"/>
  <c r="M20" i="14"/>
  <c r="J21" i="14"/>
  <c r="N21" i="14"/>
  <c r="K19" i="14"/>
  <c r="N19" i="14"/>
  <c r="J24" i="14"/>
  <c r="L24" i="14"/>
  <c r="M24" i="14"/>
  <c r="N24" i="14"/>
  <c r="K25" i="14"/>
  <c r="I23" i="14"/>
  <c r="J23" i="14"/>
  <c r="K23" i="14"/>
  <c r="N23" i="14"/>
  <c r="P26" i="14"/>
  <c r="K23" i="13"/>
  <c r="L23" i="13" s="1"/>
  <c r="K22" i="13"/>
  <c r="L22" i="13" s="1"/>
  <c r="K10" i="13"/>
  <c r="L10" i="13" s="1"/>
  <c r="K23" i="2"/>
  <c r="L23" i="2" s="1"/>
  <c r="K21" i="2"/>
  <c r="L21" i="2" s="1"/>
  <c r="K14" i="2"/>
  <c r="L14" i="2" s="1"/>
  <c r="K12" i="2"/>
  <c r="L12" i="2" s="1"/>
  <c r="K10" i="2"/>
  <c r="L10" i="2" s="1"/>
  <c r="K8" i="2"/>
  <c r="L8" i="2" s="1"/>
  <c r="K6" i="2"/>
  <c r="L6" i="2" s="1"/>
  <c r="J25" i="6"/>
  <c r="K22" i="6"/>
  <c r="L22" i="6"/>
  <c r="K18" i="6"/>
  <c r="L18" i="6" s="1"/>
  <c r="K5" i="6"/>
  <c r="L5" i="6" s="1"/>
  <c r="J25" i="8"/>
  <c r="H24" i="8"/>
  <c r="F24" i="8"/>
  <c r="D24" i="8"/>
  <c r="K23" i="8"/>
  <c r="L23" i="8"/>
  <c r="H23" i="8"/>
  <c r="F23" i="8"/>
  <c r="D23" i="8"/>
  <c r="K22" i="8"/>
  <c r="L22" i="8"/>
  <c r="H22" i="8"/>
  <c r="F22" i="8"/>
  <c r="D22" i="8"/>
  <c r="H21" i="8"/>
  <c r="F21" i="8"/>
  <c r="D21" i="8"/>
  <c r="K20" i="8"/>
  <c r="L20" i="8"/>
  <c r="H20" i="8"/>
  <c r="F20" i="8"/>
  <c r="D20" i="8"/>
  <c r="H19" i="8"/>
  <c r="F19" i="8"/>
  <c r="D19" i="8"/>
  <c r="H17" i="8"/>
  <c r="F17" i="8"/>
  <c r="D17" i="8"/>
  <c r="H16" i="8"/>
  <c r="F16" i="8"/>
  <c r="D16" i="8"/>
  <c r="H15" i="8"/>
  <c r="F15" i="8"/>
  <c r="D15" i="8"/>
  <c r="K14" i="8"/>
  <c r="L14" i="8"/>
  <c r="H14" i="8"/>
  <c r="F14" i="8"/>
  <c r="D14" i="8"/>
  <c r="K13" i="8"/>
  <c r="L13" i="8" s="1"/>
  <c r="H13" i="8"/>
  <c r="F13" i="8"/>
  <c r="D13" i="8"/>
  <c r="H12" i="8"/>
  <c r="F12" i="8"/>
  <c r="D12" i="8"/>
  <c r="H11" i="8"/>
  <c r="F11" i="8"/>
  <c r="D11" i="8"/>
  <c r="K10" i="8"/>
  <c r="L10" i="8"/>
  <c r="H10" i="8"/>
  <c r="F10" i="8"/>
  <c r="D10" i="8"/>
  <c r="H9" i="8"/>
  <c r="F9" i="8"/>
  <c r="D9" i="8"/>
  <c r="H8" i="8"/>
  <c r="F8" i="8"/>
  <c r="D8" i="8"/>
  <c r="K7" i="8"/>
  <c r="L7" i="8" s="1"/>
  <c r="H7" i="8"/>
  <c r="F7" i="8"/>
  <c r="D7" i="8"/>
  <c r="K6" i="8"/>
  <c r="L6" i="8" s="1"/>
  <c r="H6" i="8"/>
  <c r="F6" i="8"/>
  <c r="D6" i="8"/>
  <c r="K5" i="8"/>
  <c r="L5" i="8" s="1"/>
  <c r="H5" i="8"/>
  <c r="F5" i="8"/>
  <c r="D5" i="8"/>
  <c r="H4" i="8"/>
  <c r="F4" i="8"/>
  <c r="D4" i="8"/>
  <c r="K3" i="8"/>
  <c r="L3" i="8" s="1"/>
  <c r="H3" i="8"/>
  <c r="F3" i="8"/>
  <c r="D3" i="8"/>
  <c r="J25" i="9"/>
  <c r="J25" i="11"/>
  <c r="K22" i="11"/>
  <c r="L22" i="11"/>
  <c r="K20" i="11"/>
  <c r="L20" i="11"/>
  <c r="K18" i="11"/>
  <c r="L18" i="11"/>
  <c r="K14" i="11"/>
  <c r="L14" i="11" s="1"/>
  <c r="K12" i="11"/>
  <c r="L12" i="11"/>
  <c r="K10" i="11"/>
  <c r="L10" i="11"/>
  <c r="K8" i="11"/>
  <c r="L8" i="11" s="1"/>
  <c r="K24" i="5"/>
  <c r="L24" i="5"/>
  <c r="K22" i="5"/>
  <c r="L22" i="5"/>
  <c r="K20" i="5"/>
  <c r="L20" i="5"/>
  <c r="K14" i="5"/>
  <c r="L14" i="5" s="1"/>
  <c r="K13" i="5"/>
  <c r="L13" i="5" s="1"/>
  <c r="K11" i="5"/>
  <c r="L11" i="5"/>
  <c r="K9" i="5"/>
  <c r="L9" i="5" s="1"/>
  <c r="K7" i="5"/>
  <c r="L7" i="5"/>
  <c r="D25" i="10"/>
  <c r="K22" i="10"/>
  <c r="L22" i="10"/>
  <c r="K20" i="10"/>
  <c r="L20" i="10"/>
  <c r="K11" i="10"/>
  <c r="L11" i="10" s="1"/>
  <c r="K4" i="10"/>
  <c r="L4" i="10" s="1"/>
  <c r="K18" i="7"/>
  <c r="L18" i="7"/>
  <c r="K13" i="7"/>
  <c r="L13" i="7"/>
  <c r="K12" i="7"/>
  <c r="L12" i="7"/>
  <c r="K11" i="7"/>
  <c r="L11" i="7" s="1"/>
  <c r="K10" i="7"/>
  <c r="L10" i="7"/>
  <c r="K5" i="7"/>
  <c r="L5" i="7" s="1"/>
  <c r="K4" i="7"/>
  <c r="L4" i="7" s="1"/>
  <c r="J25" i="7"/>
  <c r="F25" i="7"/>
  <c r="I18" i="14"/>
  <c r="I14" i="14"/>
  <c r="K14" i="6"/>
  <c r="L14" i="6" s="1"/>
  <c r="I6" i="14"/>
  <c r="I20" i="14"/>
  <c r="I8" i="14"/>
  <c r="G25" i="14"/>
  <c r="K7" i="2"/>
  <c r="L7" i="2" s="1"/>
  <c r="K11" i="2"/>
  <c r="L11" i="2" s="1"/>
  <c r="K13" i="2"/>
  <c r="L13" i="2" s="1"/>
  <c r="K17" i="2"/>
  <c r="L17" i="2" s="1"/>
  <c r="K18" i="2"/>
  <c r="L18" i="2" s="1"/>
  <c r="K24" i="2"/>
  <c r="L24" i="2" s="1"/>
  <c r="K5" i="13"/>
  <c r="L5" i="13" s="1"/>
  <c r="K15" i="13"/>
  <c r="L15" i="13" s="1"/>
  <c r="K18" i="14"/>
  <c r="K3" i="6"/>
  <c r="L3" i="6" s="1"/>
  <c r="K23" i="7"/>
  <c r="L23" i="7"/>
  <c r="H25" i="7"/>
  <c r="I3" i="7"/>
  <c r="K3" i="7" s="1"/>
  <c r="L3" i="7" s="1"/>
  <c r="K22" i="7"/>
  <c r="L22" i="7"/>
  <c r="K24" i="7"/>
  <c r="L24" i="7" s="1"/>
  <c r="K19" i="3"/>
  <c r="L19" i="3" s="1"/>
  <c r="M11" i="14"/>
  <c r="F25" i="2"/>
  <c r="L21" i="14"/>
  <c r="H25" i="6"/>
  <c r="G18" i="14"/>
  <c r="D24" i="14"/>
  <c r="D22" i="14"/>
  <c r="K7" i="11"/>
  <c r="L7" i="11" s="1"/>
  <c r="K11" i="11"/>
  <c r="L11" i="11" s="1"/>
  <c r="K13" i="11"/>
  <c r="L13" i="11"/>
  <c r="K17" i="11"/>
  <c r="L17" i="11" s="1"/>
  <c r="D25" i="11"/>
  <c r="F24" i="14"/>
  <c r="F25" i="14"/>
  <c r="F23" i="14"/>
  <c r="F21" i="14"/>
  <c r="F19" i="14"/>
  <c r="O19" i="14"/>
  <c r="Q19" i="14" s="1"/>
  <c r="R19" i="14" s="1"/>
  <c r="G8" i="14"/>
  <c r="K24" i="6"/>
  <c r="L24" i="6" s="1"/>
  <c r="K22" i="2"/>
  <c r="L22" i="2" s="1"/>
  <c r="L23" i="14"/>
  <c r="K11" i="6"/>
  <c r="L11" i="6" s="1"/>
  <c r="I11" i="14"/>
  <c r="F25" i="5"/>
  <c r="K22" i="14"/>
  <c r="G12" i="14"/>
  <c r="K12" i="8"/>
  <c r="L12" i="8"/>
  <c r="K24" i="11"/>
  <c r="L24" i="11"/>
  <c r="D25" i="14"/>
  <c r="D20" i="14"/>
  <c r="F25" i="3"/>
  <c r="K20" i="12"/>
  <c r="L20" i="12" s="1"/>
  <c r="C15" i="14"/>
  <c r="K15" i="11"/>
  <c r="L15" i="11" s="1"/>
  <c r="K5" i="11"/>
  <c r="L5" i="11" s="1"/>
  <c r="K13" i="10"/>
  <c r="L13" i="10" s="1"/>
  <c r="K15" i="10"/>
  <c r="L15" i="10" s="1"/>
  <c r="K18" i="10"/>
  <c r="L18" i="10"/>
  <c r="E25" i="14"/>
  <c r="K5" i="10"/>
  <c r="L5" i="10" s="1"/>
  <c r="K3" i="10"/>
  <c r="L3" i="10" s="1"/>
  <c r="K10" i="10"/>
  <c r="L10" i="10"/>
  <c r="K12" i="10"/>
  <c r="L12" i="10"/>
  <c r="K7" i="10"/>
  <c r="L7" i="10" s="1"/>
  <c r="K23" i="10"/>
  <c r="L23" i="10"/>
  <c r="K21" i="8"/>
  <c r="L21" i="8" s="1"/>
  <c r="H6" i="14"/>
  <c r="H3" i="14"/>
  <c r="K15" i="6"/>
  <c r="L15" i="6" s="1"/>
  <c r="K4" i="6"/>
  <c r="L4" i="6" s="1"/>
  <c r="K19" i="5"/>
  <c r="L19" i="5" s="1"/>
  <c r="K8" i="5"/>
  <c r="L8" i="5" s="1"/>
  <c r="J19" i="14"/>
  <c r="K6" i="5"/>
  <c r="L6" i="5" s="1"/>
  <c r="K10" i="5"/>
  <c r="L10" i="5" s="1"/>
  <c r="K5" i="5"/>
  <c r="L5" i="5"/>
  <c r="K3" i="5"/>
  <c r="L3" i="5" s="1"/>
  <c r="K17" i="1"/>
  <c r="L17" i="1" s="1"/>
  <c r="K4" i="1"/>
  <c r="L4" i="1"/>
  <c r="K3" i="2"/>
  <c r="L3" i="2" s="1"/>
  <c r="K9" i="13"/>
  <c r="L9" i="13" s="1"/>
  <c r="N7" i="14" l="1"/>
  <c r="N4" i="14"/>
  <c r="N26" i="14" s="1"/>
  <c r="K16" i="3"/>
  <c r="L16" i="3" s="1"/>
  <c r="K8" i="13"/>
  <c r="L8" i="13" s="1"/>
  <c r="K12" i="13"/>
  <c r="L12" i="13" s="1"/>
  <c r="K4" i="13"/>
  <c r="L4" i="13" s="1"/>
  <c r="M21" i="14"/>
  <c r="O21" i="14" s="1"/>
  <c r="Q21" i="14" s="1"/>
  <c r="R21" i="14" s="1"/>
  <c r="M17" i="14"/>
  <c r="M7" i="14"/>
  <c r="K5" i="2"/>
  <c r="L5" i="2" s="1"/>
  <c r="K16" i="2"/>
  <c r="L16" i="2" s="1"/>
  <c r="I25" i="2"/>
  <c r="K25" i="2" s="1"/>
  <c r="L25" i="2" s="1"/>
  <c r="K21" i="14"/>
  <c r="K13" i="14"/>
  <c r="K24" i="14"/>
  <c r="K7" i="14"/>
  <c r="I25" i="1"/>
  <c r="K25" i="1" s="1"/>
  <c r="L25" i="1" s="1"/>
  <c r="K16" i="1"/>
  <c r="L16" i="1" s="1"/>
  <c r="K16" i="5"/>
  <c r="L16" i="5" s="1"/>
  <c r="I25" i="5"/>
  <c r="K25" i="5" s="1"/>
  <c r="L25" i="5" s="1"/>
  <c r="K4" i="5"/>
  <c r="L4" i="5" s="1"/>
  <c r="I7" i="14"/>
  <c r="K23" i="6"/>
  <c r="L23" i="6" s="1"/>
  <c r="K9" i="6"/>
  <c r="L9" i="6" s="1"/>
  <c r="K20" i="7"/>
  <c r="L20" i="7" s="1"/>
  <c r="K17" i="8"/>
  <c r="L17" i="8" s="1"/>
  <c r="K11" i="8"/>
  <c r="L11" i="8" s="1"/>
  <c r="G15" i="14"/>
  <c r="F8" i="14"/>
  <c r="F3" i="14"/>
  <c r="K17" i="10"/>
  <c r="L17" i="10" s="1"/>
  <c r="K9" i="10"/>
  <c r="L9" i="10" s="1"/>
  <c r="K8" i="10"/>
  <c r="L8" i="10" s="1"/>
  <c r="K16" i="10"/>
  <c r="L16" i="10" s="1"/>
  <c r="K21" i="10"/>
  <c r="L21" i="10" s="1"/>
  <c r="I25" i="11"/>
  <c r="K25" i="11" s="1"/>
  <c r="L25" i="11" s="1"/>
  <c r="K9" i="11"/>
  <c r="L9" i="11" s="1"/>
  <c r="K9" i="12"/>
  <c r="L9" i="12" s="1"/>
  <c r="C20" i="14"/>
  <c r="K24" i="12"/>
  <c r="L24" i="12" s="1"/>
  <c r="C16" i="14"/>
  <c r="K11" i="12"/>
  <c r="L11" i="12" s="1"/>
  <c r="C8" i="14"/>
  <c r="K22" i="12"/>
  <c r="L22" i="12" s="1"/>
  <c r="K5" i="12"/>
  <c r="L5" i="12" s="1"/>
  <c r="K13" i="12"/>
  <c r="L13" i="12" s="1"/>
  <c r="C14" i="14"/>
  <c r="C4" i="14"/>
  <c r="C17" i="14"/>
  <c r="K7" i="12"/>
  <c r="L7" i="12" s="1"/>
  <c r="C24" i="14"/>
  <c r="K3" i="12"/>
  <c r="L3" i="12" s="1"/>
  <c r="N25" i="14"/>
  <c r="O24" i="14"/>
  <c r="Q24" i="14" s="1"/>
  <c r="R24" i="14" s="1"/>
  <c r="K10" i="3"/>
  <c r="L10" i="3" s="1"/>
  <c r="K6" i="13"/>
  <c r="L6" i="13" s="1"/>
  <c r="K24" i="13"/>
  <c r="L24" i="13" s="1"/>
  <c r="M19" i="14"/>
  <c r="K14" i="13"/>
  <c r="L14" i="13" s="1"/>
  <c r="M16" i="14"/>
  <c r="K21" i="13"/>
  <c r="L21" i="13" s="1"/>
  <c r="K19" i="2"/>
  <c r="L19" i="2" s="1"/>
  <c r="L4" i="14"/>
  <c r="L26" i="14" s="1"/>
  <c r="K14" i="1"/>
  <c r="L14" i="1" s="1"/>
  <c r="K3" i="1"/>
  <c r="L3" i="1" s="1"/>
  <c r="K6" i="1"/>
  <c r="L6" i="1" s="1"/>
  <c r="J26" i="14"/>
  <c r="O12" i="14"/>
  <c r="Q12" i="14" s="1"/>
  <c r="R12" i="14" s="1"/>
  <c r="O10" i="14"/>
  <c r="Q10" i="14" s="1"/>
  <c r="R10" i="14" s="1"/>
  <c r="K15" i="5"/>
  <c r="L15" i="5" s="1"/>
  <c r="O23" i="14"/>
  <c r="Q23" i="14" s="1"/>
  <c r="R23" i="14" s="1"/>
  <c r="O14" i="14"/>
  <c r="Q14" i="14" s="1"/>
  <c r="R14" i="14" s="1"/>
  <c r="O25" i="14"/>
  <c r="Q25" i="14" s="1"/>
  <c r="R25" i="14" s="1"/>
  <c r="K17" i="5"/>
  <c r="L17" i="5" s="1"/>
  <c r="K21" i="5"/>
  <c r="L21" i="5" s="1"/>
  <c r="K12" i="6"/>
  <c r="L12" i="6" s="1"/>
  <c r="I25" i="6"/>
  <c r="K25" i="6" s="1"/>
  <c r="L25" i="6" s="1"/>
  <c r="I13" i="14"/>
  <c r="I16" i="14"/>
  <c r="K20" i="6"/>
  <c r="L20" i="6" s="1"/>
  <c r="I22" i="14"/>
  <c r="I17" i="14"/>
  <c r="K21" i="7"/>
  <c r="L21" i="7" s="1"/>
  <c r="K9" i="7"/>
  <c r="L9" i="7" s="1"/>
  <c r="K8" i="7"/>
  <c r="L8" i="7" s="1"/>
  <c r="K7" i="7"/>
  <c r="L7" i="7" s="1"/>
  <c r="K17" i="7"/>
  <c r="L17" i="7" s="1"/>
  <c r="K19" i="7"/>
  <c r="L19" i="7" s="1"/>
  <c r="H16" i="14"/>
  <c r="H26" i="14"/>
  <c r="K15" i="7"/>
  <c r="L15" i="7" s="1"/>
  <c r="I25" i="7"/>
  <c r="K25" i="7" s="1"/>
  <c r="L25" i="7" s="1"/>
  <c r="I25" i="8"/>
  <c r="K25" i="8" s="1"/>
  <c r="L25" i="8" s="1"/>
  <c r="K19" i="8"/>
  <c r="L19" i="8" s="1"/>
  <c r="K9" i="8"/>
  <c r="L9" i="8" s="1"/>
  <c r="O5" i="14"/>
  <c r="Q5" i="14" s="1"/>
  <c r="R5" i="14" s="1"/>
  <c r="K4" i="8"/>
  <c r="L4" i="8" s="1"/>
  <c r="D25" i="8"/>
  <c r="G26" i="14"/>
  <c r="F13" i="14"/>
  <c r="F17" i="14"/>
  <c r="I25" i="9"/>
  <c r="K25" i="9" s="1"/>
  <c r="L25" i="9" s="1"/>
  <c r="F22" i="14"/>
  <c r="F15" i="14"/>
  <c r="F11" i="14"/>
  <c r="O11" i="14" s="1"/>
  <c r="Q11" i="14" s="1"/>
  <c r="R11" i="14" s="1"/>
  <c r="K19" i="10"/>
  <c r="L19" i="10" s="1"/>
  <c r="K6" i="10"/>
  <c r="L6" i="10" s="1"/>
  <c r="I25" i="10"/>
  <c r="K25" i="10" s="1"/>
  <c r="L25" i="10" s="1"/>
  <c r="E26" i="14"/>
  <c r="K16" i="11"/>
  <c r="L16" i="11" s="1"/>
  <c r="D4" i="14"/>
  <c r="K6" i="11"/>
  <c r="L6" i="11" s="1"/>
  <c r="D3" i="14"/>
  <c r="D26" i="14" s="1"/>
  <c r="C22" i="14"/>
  <c r="O7" i="14"/>
  <c r="Q7" i="14" s="1"/>
  <c r="R7" i="14" s="1"/>
  <c r="O20" i="14"/>
  <c r="Q20" i="14" s="1"/>
  <c r="R20" i="14" s="1"/>
  <c r="O9" i="14"/>
  <c r="Q9" i="14" s="1"/>
  <c r="R9" i="14" s="1"/>
  <c r="C6" i="14"/>
  <c r="O6" i="14" s="1"/>
  <c r="Q6" i="14" s="1"/>
  <c r="R6" i="14" s="1"/>
  <c r="I25" i="12"/>
  <c r="K25" i="12" s="1"/>
  <c r="L25" i="12" s="1"/>
  <c r="K21" i="3"/>
  <c r="L21" i="3" s="1"/>
  <c r="N15" i="14"/>
  <c r="I25" i="3"/>
  <c r="K25" i="3" s="1"/>
  <c r="L25" i="3" s="1"/>
  <c r="O8" i="14"/>
  <c r="Q8" i="14" s="1"/>
  <c r="R8" i="14" s="1"/>
  <c r="D25" i="3"/>
  <c r="I3" i="13"/>
  <c r="C25" i="13"/>
  <c r="K26" i="14" l="1"/>
  <c r="O13" i="14"/>
  <c r="Q13" i="14" s="1"/>
  <c r="R13" i="14" s="1"/>
  <c r="I26" i="14"/>
  <c r="O17" i="14"/>
  <c r="Q17" i="14" s="1"/>
  <c r="R17" i="14" s="1"/>
  <c r="O4" i="14"/>
  <c r="Q4" i="14" s="1"/>
  <c r="R4" i="14" s="1"/>
  <c r="O16" i="14"/>
  <c r="Q16" i="14" s="1"/>
  <c r="R16" i="14" s="1"/>
  <c r="O22" i="14"/>
  <c r="Q22" i="14" s="1"/>
  <c r="R22" i="14" s="1"/>
  <c r="O15" i="14"/>
  <c r="Q15" i="14" s="1"/>
  <c r="R15" i="14" s="1"/>
  <c r="F26" i="14"/>
  <c r="C26" i="14"/>
  <c r="D25" i="13"/>
  <c r="I25" i="13"/>
  <c r="K25" i="13" s="1"/>
  <c r="L25" i="13" s="1"/>
  <c r="K3" i="13"/>
  <c r="L3" i="13" s="1"/>
  <c r="M3" i="14"/>
  <c r="M26" i="14" l="1"/>
  <c r="O3" i="14"/>
  <c r="Q3" i="14" l="1"/>
  <c r="R3" i="14" s="1"/>
  <c r="O26" i="14"/>
  <c r="Q26" i="14" s="1"/>
  <c r="R26" i="14" s="1"/>
</calcChain>
</file>

<file path=xl/sharedStrings.xml><?xml version="1.0" encoding="utf-8"?>
<sst xmlns="http://schemas.openxmlformats.org/spreadsheetml/2006/main" count="836" uniqueCount="96">
  <si>
    <t xml:space="preserve">Albrighton                </t>
  </si>
  <si>
    <t>AL1</t>
  </si>
  <si>
    <t>Bishops Castle</t>
  </si>
  <si>
    <t>BC1</t>
  </si>
  <si>
    <t>BN8</t>
  </si>
  <si>
    <t>Baschurch</t>
  </si>
  <si>
    <t>BS1</t>
  </si>
  <si>
    <t xml:space="preserve">Craven Arms           </t>
  </si>
  <si>
    <t>CA1</t>
  </si>
  <si>
    <t xml:space="preserve">Clun                      </t>
  </si>
  <si>
    <t>CL1</t>
  </si>
  <si>
    <t xml:space="preserve">Cleobury Mortimer   </t>
  </si>
  <si>
    <t>CM1</t>
  </si>
  <si>
    <t xml:space="preserve">Church Stretton       </t>
  </si>
  <si>
    <t>CS1</t>
  </si>
  <si>
    <t xml:space="preserve">Ellesmere               </t>
  </si>
  <si>
    <t>EL1</t>
  </si>
  <si>
    <t xml:space="preserve">Hodnet                   </t>
  </si>
  <si>
    <t>HO1</t>
  </si>
  <si>
    <t>LU8</t>
  </si>
  <si>
    <t>MD8</t>
  </si>
  <si>
    <t xml:space="preserve">Much Wenlock       </t>
  </si>
  <si>
    <t>MW1</t>
  </si>
  <si>
    <t xml:space="preserve">Minsterley             </t>
  </si>
  <si>
    <t>MY1</t>
  </si>
  <si>
    <t>Newport</t>
  </si>
  <si>
    <t>NP8</t>
  </si>
  <si>
    <t>Oswestry</t>
  </si>
  <si>
    <t>OS1</t>
  </si>
  <si>
    <t>OS8</t>
  </si>
  <si>
    <t>Prees</t>
  </si>
  <si>
    <t>PR1</t>
  </si>
  <si>
    <t>Shrewsbury</t>
  </si>
  <si>
    <t>SY11</t>
  </si>
  <si>
    <t>Tweedale</t>
  </si>
  <si>
    <t>TW1</t>
  </si>
  <si>
    <t>Whitchurch</t>
  </si>
  <si>
    <t>WH8</t>
  </si>
  <si>
    <t>Wellington</t>
  </si>
  <si>
    <t>WL1</t>
  </si>
  <si>
    <t>Wem</t>
  </si>
  <si>
    <t>WM1</t>
  </si>
  <si>
    <t>TOTAL</t>
  </si>
  <si>
    <t>NO INCIDENT COMMANDER (13)</t>
  </si>
  <si>
    <t>NO DRIVER       (11)</t>
  </si>
  <si>
    <t>NO CREW          (10)</t>
  </si>
  <si>
    <t>Hours</t>
  </si>
  <si>
    <t>%</t>
  </si>
  <si>
    <t>Bridgnorth</t>
  </si>
  <si>
    <t>Ludlow</t>
  </si>
  <si>
    <t>Market Drayton</t>
  </si>
  <si>
    <t>TOTAL HOURS NOT AVAILABLE WITH CREW OF 4 OR MORE</t>
  </si>
  <si>
    <t xml:space="preserve">TOTAL HOURS AVAILBLE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</si>
  <si>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</si>
  <si>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</si>
  <si>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</si>
  <si>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</si>
  <si>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</si>
  <si>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</si>
  <si>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</si>
  <si>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</si>
  <si>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</si>
  <si>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</si>
  <si>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</si>
  <si>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</si>
  <si>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Availability with crew of 3 or more</t>
  </si>
  <si>
    <t>TOTAL HOURS NOT AVAILABLE WITH CREW OF 3 OR MORE</t>
  </si>
  <si>
    <t>28 DAYS</t>
  </si>
  <si>
    <t>01P1</t>
  </si>
  <si>
    <t>04P2</t>
  </si>
  <si>
    <t>07P2</t>
  </si>
  <si>
    <t>06P2</t>
  </si>
  <si>
    <t>05P2</t>
  </si>
  <si>
    <t>11P2</t>
  </si>
  <si>
    <t>12P2</t>
  </si>
  <si>
    <t>14P2</t>
  </si>
  <si>
    <t>13P2</t>
  </si>
  <si>
    <t>15P2</t>
  </si>
  <si>
    <t>16P2</t>
  </si>
  <si>
    <t>18P3</t>
  </si>
  <si>
    <t>20P1</t>
  </si>
  <si>
    <t>23P2</t>
  </si>
  <si>
    <t>21P1</t>
  </si>
  <si>
    <t>22P2</t>
  </si>
  <si>
    <t>LESS THAN 2 CREW</t>
  </si>
  <si>
    <t>As of Sept 2012 16P4 is reported as minimum crew of 2, due to its Water Carrier status.</t>
  </si>
  <si>
    <t>Total hours not available with at least 2 crew</t>
  </si>
  <si>
    <t>Total hours available with 2 or more crew</t>
  </si>
  <si>
    <t>03P2</t>
  </si>
  <si>
    <t>02P2</t>
  </si>
  <si>
    <t>08P2</t>
  </si>
  <si>
    <t>09P2</t>
  </si>
  <si>
    <t>10P2</t>
  </si>
  <si>
    <t>17P2</t>
  </si>
  <si>
    <t>16W4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</si>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</sst>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46" fontId="1" fillId="0" borderId="0" xfId="0" applyNumberFormat="1" applyFont="1" applyFill="1" applyBorder="1" applyAlignment="1">
      <alignment horizontal="right"/>
    </xf>
    <xf numFmtId="2" fontId="0" fillId="0" borderId="0" xfId="0" applyNumberFormat="1"/>
    <xf numFmtId="0" fontId="1" fillId="0" borderId="1" xfId="0" applyFont="1" applyFill="1" applyBorder="1"/>
    <xf numFmtId="10" fontId="2" fillId="0" borderId="1" xfId="0" applyNumberFormat="1" applyFont="1" applyFill="1" applyBorder="1"/>
    <xf numFmtId="164" fontId="1" fillId="0" borderId="0" xfId="0" applyNumberFormat="1" applyFont="1" applyFill="1" applyAlignment="1">
      <alignment horizontal="right"/>
    </xf>
    <xf numFmtId="0" fontId="1" fillId="0" borderId="2" xfId="0" applyFont="1" applyFill="1" applyBorder="1"/>
    <xf numFmtId="0" fontId="2" fillId="0" borderId="1" xfId="0" applyFont="1" applyFill="1" applyBorder="1"/>
    <xf numFmtId="46" fontId="2" fillId="0" borderId="1" xfId="0" applyNumberFormat="1" applyFont="1" applyFill="1" applyBorder="1"/>
    <xf numFmtId="0" fontId="1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horizontal="right"/>
    </xf>
    <xf numFmtId="46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46" fontId="0" fillId="0" borderId="0" xfId="0" applyNumberFormat="1"/>
    <xf numFmtId="46" fontId="8" fillId="0" borderId="0" xfId="0" applyNumberFormat="1" applyFont="1"/>
    <xf numFmtId="46" fontId="2" fillId="0" borderId="0" xfId="0" applyNumberFormat="1" applyFont="1" applyFill="1" applyBorder="1" applyAlignment="1">
      <alignment horizontal="right"/>
    </xf>
    <xf numFmtId="46" fontId="9" fillId="0" borderId="0" xfId="0" applyNumberFormat="1" applyFont="1"/>
    <xf numFmtId="46" fontId="8" fillId="0" borderId="0" xfId="0" quotePrefix="1" applyNumberFormat="1" applyFont="1"/>
    <xf numFmtId="0" fontId="7" fillId="0" borderId="0" xfId="0" applyFont="1"/>
    <xf numFmtId="10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10" fontId="10" fillId="0" borderId="0" xfId="0" applyNumberFormat="1" applyFont="1" applyFill="1" applyBorder="1" applyAlignment="1">
      <alignment horizontal="right"/>
    </xf>
    <xf numFmtId="46" fontId="2" fillId="0" borderId="5" xfId="0" applyNumberFormat="1" applyFont="1" applyFill="1" applyBorder="1"/>
    <xf numFmtId="10" fontId="2" fillId="0" borderId="5" xfId="0" applyNumberFormat="1" applyFont="1" applyFill="1" applyBorder="1"/>
    <xf numFmtId="0" fontId="12" fillId="0" borderId="3" xfId="0" applyFont="1" applyFill="1" applyBorder="1" applyAlignment="1">
      <alignment wrapText="1"/>
    </xf>
    <xf numFmtId="10" fontId="6" fillId="0" borderId="1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right"/>
    </xf>
    <xf numFmtId="46" fontId="1" fillId="0" borderId="5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0" fontId="6" fillId="0" borderId="5" xfId="0" applyNumberFormat="1" applyFont="1" applyFill="1" applyBorder="1" applyAlignment="1">
      <alignment horizontal="right"/>
    </xf>
    <xf numFmtId="0" fontId="0" fillId="0" borderId="0" xfId="0" applyFill="1"/>
    <xf numFmtId="0" fontId="7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0" fontId="2" fillId="0" borderId="8" xfId="0" applyNumberFormat="1" applyFont="1" applyFill="1" applyBorder="1"/>
    <xf numFmtId="46" fontId="1" fillId="0" borderId="8" xfId="0" applyNumberFormat="1" applyFont="1" applyFill="1" applyBorder="1" applyAlignment="1">
      <alignment horizontal="right"/>
    </xf>
    <xf numFmtId="0" fontId="14" fillId="0" borderId="0" xfId="0" applyFont="1"/>
    <xf numFmtId="0" fontId="1" fillId="0" borderId="1" xfId="0" applyFont="1" applyBorder="1"/>
    <xf numFmtId="10" fontId="3" fillId="0" borderId="1" xfId="0" applyNumberFormat="1" applyFont="1" applyFill="1" applyBorder="1"/>
    <xf numFmtId="46" fontId="3" fillId="0" borderId="1" xfId="0" applyNumberFormat="1" applyFont="1" applyFill="1" applyBorder="1"/>
    <xf numFmtId="46" fontId="1" fillId="0" borderId="9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46" fontId="2" fillId="0" borderId="5" xfId="0" applyNumberFormat="1" applyFont="1" applyBorder="1"/>
    <xf numFmtId="46" fontId="1" fillId="0" borderId="10" xfId="0" applyNumberFormat="1" applyFont="1" applyFill="1" applyBorder="1" applyAlignment="1">
      <alignment horizontal="right"/>
    </xf>
    <xf numFmtId="46" fontId="2" fillId="0" borderId="4" xfId="0" applyNumberFormat="1" applyFont="1" applyFill="1" applyBorder="1"/>
    <xf numFmtId="10" fontId="2" fillId="0" borderId="4" xfId="0" applyNumberFormat="1" applyFont="1" applyFill="1" applyBorder="1"/>
    <xf numFmtId="0" fontId="0" fillId="2" borderId="0" xfId="0" applyFill="1"/>
    <xf numFmtId="46" fontId="1" fillId="2" borderId="8" xfId="0" applyNumberFormat="1" applyFont="1" applyFill="1" applyBorder="1" applyAlignment="1">
      <alignment horizontal="right"/>
    </xf>
    <xf numFmtId="0" fontId="11" fillId="0" borderId="0" xfId="0" applyFont="1"/>
    <xf numFmtId="46" fontId="2" fillId="0" borderId="5" xfId="0" applyNumberFormat="1" applyFont="1" applyFill="1" applyBorder="1" applyAlignment="1">
      <alignment horizontal="right"/>
    </xf>
    <xf numFmtId="46" fontId="0" fillId="0" borderId="5" xfId="0" applyNumberFormat="1" applyBorder="1"/>
    <xf numFmtId="10" fontId="2" fillId="0" borderId="15" xfId="0" applyNumberFormat="1" applyFont="1" applyFill="1" applyBorder="1"/>
    <xf numFmtId="46" fontId="1" fillId="0" borderId="15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0" fontId="2" fillId="0" borderId="10" xfId="0" applyNumberFormat="1" applyFont="1" applyFill="1" applyBorder="1"/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wrapText="1"/>
    </xf>
    <xf numFmtId="0" fontId="15" fillId="0" borderId="0" xfId="0" applyFont="1"/>
    <xf numFmtId="0" fontId="0" fillId="0" borderId="5" xfId="0" applyBorder="1"/>
    <xf numFmtId="10" fontId="2" fillId="0" borderId="18" xfId="0" applyNumberFormat="1" applyFont="1" applyFill="1" applyBorder="1"/>
    <xf numFmtId="46" fontId="2" fillId="0" borderId="19" xfId="0" applyNumberFormat="1" applyFont="1" applyBorder="1"/>
    <xf numFmtId="46" fontId="2" fillId="0" borderId="19" xfId="0" applyNumberFormat="1" applyFont="1" applyFill="1" applyBorder="1"/>
    <xf numFmtId="10" fontId="2" fillId="0" borderId="20" xfId="0" applyNumberFormat="1" applyFont="1" applyFill="1" applyBorder="1"/>
    <xf numFmtId="10" fontId="2" fillId="0" borderId="21" xfId="0" applyNumberFormat="1" applyFont="1" applyFill="1" applyBorder="1"/>
    <xf numFmtId="46" fontId="1" fillId="0" borderId="22" xfId="0" applyNumberFormat="1" applyFont="1" applyFill="1" applyBorder="1" applyAlignment="1">
      <alignment horizontal="right"/>
    </xf>
    <xf numFmtId="46" fontId="1" fillId="0" borderId="23" xfId="0" applyNumberFormat="1" applyFont="1" applyFill="1" applyBorder="1" applyAlignment="1">
      <alignment horizontal="right"/>
    </xf>
    <xf numFmtId="46" fontId="2" fillId="0" borderId="24" xfId="0" applyNumberFormat="1" applyFont="1" applyFill="1" applyBorder="1"/>
    <xf numFmtId="10" fontId="2" fillId="0" borderId="25" xfId="0" applyNumberFormat="1" applyFont="1" applyFill="1" applyBorder="1"/>
    <xf numFmtId="46" fontId="2" fillId="0" borderId="25" xfId="0" applyNumberFormat="1" applyFont="1" applyFill="1" applyBorder="1"/>
    <xf numFmtId="10" fontId="2" fillId="0" borderId="26" xfId="0" applyNumberFormat="1" applyFont="1" applyFill="1" applyBorder="1"/>
    <xf numFmtId="46" fontId="1" fillId="0" borderId="27" xfId="0" applyNumberFormat="1" applyFont="1" applyFill="1" applyBorder="1" applyAlignment="1">
      <alignment horizontal="right"/>
    </xf>
    <xf numFmtId="46" fontId="2" fillId="0" borderId="28" xfId="0" applyNumberFormat="1" applyFont="1" applyFill="1" applyBorder="1"/>
    <xf numFmtId="46" fontId="2" fillId="0" borderId="15" xfId="0" applyNumberFormat="1" applyFont="1" applyFill="1" applyBorder="1"/>
    <xf numFmtId="10" fontId="2" fillId="0" borderId="29" xfId="0" applyNumberFormat="1" applyFont="1" applyFill="1" applyBorder="1"/>
    <xf numFmtId="46" fontId="2" fillId="0" borderId="17" xfId="0" applyNumberFormat="1" applyFont="1" applyBorder="1"/>
    <xf numFmtId="46" fontId="2" fillId="0" borderId="18" xfId="0" applyNumberFormat="1" applyFont="1" applyBorder="1"/>
    <xf numFmtId="46" fontId="2" fillId="0" borderId="25" xfId="0" applyNumberFormat="1" applyFont="1" applyBorder="1"/>
    <xf numFmtId="10" fontId="2" fillId="0" borderId="9" xfId="0" applyNumberFormat="1" applyFont="1" applyFill="1" applyBorder="1"/>
    <xf numFmtId="0" fontId="7" fillId="0" borderId="7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1" fillId="0" borderId="5" xfId="0" applyFont="1" applyFill="1" applyBorder="1"/>
    <xf numFmtId="46" fontId="2" fillId="2" borderId="5" xfId="0" applyNumberFormat="1" applyFont="1" applyFill="1" applyBorder="1"/>
    <xf numFmtId="0" fontId="2" fillId="0" borderId="5" xfId="0" applyFont="1" applyFill="1" applyBorder="1"/>
    <xf numFmtId="0" fontId="1" fillId="0" borderId="21" xfId="0" applyFont="1" applyFill="1" applyBorder="1"/>
    <xf numFmtId="46" fontId="2" fillId="0" borderId="8" xfId="0" applyNumberFormat="1" applyFont="1" applyFill="1" applyBorder="1"/>
    <xf numFmtId="46" fontId="2" fillId="2" borderId="8" xfId="0" applyNumberFormat="1" applyFont="1" applyFill="1" applyBorder="1"/>
    <xf numFmtId="46" fontId="0" fillId="0" borderId="30" xfId="0" applyNumberFormat="1" applyBorder="1"/>
    <xf numFmtId="46" fontId="2" fillId="0" borderId="25" xfId="0" applyNumberFormat="1" applyFont="1" applyFill="1" applyBorder="1" applyAlignment="1">
      <alignment horizontal="right"/>
    </xf>
    <xf numFmtId="10" fontId="2" fillId="0" borderId="16" xfId="0" applyNumberFormat="1" applyFont="1" applyFill="1" applyBorder="1"/>
    <xf numFmtId="46" fontId="2" fillId="0" borderId="23" xfId="0" applyNumberFormat="1" applyFont="1" applyBorder="1"/>
    <xf numFmtId="46" fontId="2" fillId="0" borderId="23" xfId="0" applyNumberFormat="1" applyFont="1" applyFill="1" applyBorder="1" applyAlignment="1">
      <alignment horizontal="right"/>
    </xf>
    <xf numFmtId="46" fontId="2" fillId="0" borderId="31" xfId="0" applyNumberFormat="1" applyFont="1" applyFill="1" applyBorder="1" applyAlignment="1">
      <alignment horizontal="right"/>
    </xf>
    <xf numFmtId="10" fontId="2" fillId="0" borderId="22" xfId="0" applyNumberFormat="1" applyFont="1" applyFill="1" applyBorder="1"/>
    <xf numFmtId="10" fontId="2" fillId="0" borderId="23" xfId="0" applyNumberFormat="1" applyFont="1" applyFill="1" applyBorder="1"/>
    <xf numFmtId="10" fontId="2" fillId="0" borderId="31" xfId="0" applyNumberFormat="1" applyFont="1" applyFill="1" applyBorder="1"/>
    <xf numFmtId="46" fontId="2" fillId="0" borderId="22" xfId="0" applyNumberFormat="1" applyFont="1" applyFill="1" applyBorder="1" applyAlignment="1">
      <alignment horizontal="right"/>
    </xf>
    <xf numFmtId="46" fontId="2" fillId="0" borderId="22" xfId="0" applyNumberFormat="1" applyFont="1" applyBorder="1"/>
    <xf numFmtId="0" fontId="0" fillId="3" borderId="0" xfId="0" applyFill="1"/>
    <xf numFmtId="164" fontId="6" fillId="0" borderId="1" xfId="0" applyNumberFormat="1" applyFont="1" applyFill="1" applyBorder="1" applyAlignment="1">
      <alignment horizontal="right"/>
    </xf>
    <xf numFmtId="46" fontId="2" fillId="0" borderId="18" xfId="0" applyNumberFormat="1" applyFont="1" applyFill="1" applyBorder="1" applyAlignment="1">
      <alignment horizontal="right"/>
    </xf>
    <xf numFmtId="10" fontId="2" fillId="0" borderId="32" xfId="0" applyNumberFormat="1" applyFont="1" applyFill="1" applyBorder="1"/>
    <xf numFmtId="10" fontId="2" fillId="0" borderId="33" xfId="0" applyNumberFormat="1" applyFont="1" applyFill="1" applyBorder="1"/>
    <xf numFmtId="46" fontId="2" fillId="0" borderId="19" xfId="0" applyNumberFormat="1" applyFont="1" applyFill="1" applyBorder="1" applyAlignment="1">
      <alignment horizontal="right"/>
    </xf>
    <xf numFmtId="46" fontId="2" fillId="0" borderId="34" xfId="0" applyNumberFormat="1" applyFont="1" applyFill="1" applyBorder="1" applyAlignment="1">
      <alignment horizontal="right"/>
    </xf>
    <xf numFmtId="10" fontId="2" fillId="0" borderId="35" xfId="0" applyNumberFormat="1" applyFont="1" applyFill="1" applyBorder="1"/>
    <xf numFmtId="46" fontId="2" fillId="0" borderId="35" xfId="0" applyNumberFormat="1" applyFont="1" applyFill="1" applyBorder="1" applyAlignment="1">
      <alignment horizontal="right"/>
    </xf>
    <xf numFmtId="10" fontId="2" fillId="0" borderId="36" xfId="0" applyNumberFormat="1" applyFont="1" applyFill="1" applyBorder="1"/>
    <xf numFmtId="17" fontId="4" fillId="0" borderId="0" xfId="0" applyNumberFormat="1" applyFont="1" applyFill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wrapText="1" shrinkToFit="1"/>
    </xf>
    <xf numFmtId="0" fontId="13" fillId="0" borderId="7" xfId="0" applyFont="1" applyBorder="1" applyAlignment="1">
      <alignment horizontal="center" wrapText="1" shrinkToFit="1"/>
    </xf>
    <xf numFmtId="0" fontId="13" fillId="0" borderId="3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wrapText="1" shrinkToFit="1"/>
    </xf>
    <xf numFmtId="0" fontId="13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 shrinkToFit="1"/>
    </xf>
    <xf numFmtId="0" fontId="2" fillId="0" borderId="7" xfId="0" applyFont="1" applyBorder="1" applyAlignment="1">
      <alignment horizontal="center" wrapText="1" shrinkToFit="1"/>
    </xf>
    <xf numFmtId="0" fontId="2" fillId="0" borderId="4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17" fontId="2" fillId="0" borderId="0" xfId="0" applyNumberFormat="1" applyFont="1" applyFill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 shrinkToFit="1"/>
    </xf>
    <xf numFmtId="0" fontId="13" fillId="2" borderId="7" xfId="0" applyFont="1" applyFill="1" applyBorder="1" applyAlignment="1">
      <alignment horizontal="center" wrapText="1" shrinkToFit="1"/>
    </xf>
    <xf numFmtId="0" fontId="13" fillId="2" borderId="4" xfId="0" applyFont="1" applyFill="1" applyBorder="1" applyAlignment="1">
      <alignment horizontal="center" wrapText="1" shrinkToFit="1"/>
    </xf>
    <xf numFmtId="0" fontId="13" fillId="2" borderId="3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 shrinkToFit="1"/>
    </xf>
    <xf numFmtId="0" fontId="0" fillId="0" borderId="4" xfId="0" applyBorder="1" applyAlignment="1">
      <alignment horizontal="center" wrapText="1" shrinkToFit="1"/>
    </xf>
    <xf numFmtId="0" fontId="0" fillId="0" borderId="9" xfId="0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90" zoomScaleNormal="75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36" sqref="H36"/>
    </sheetView>
  </sheetViews>
  <sheetFormatPr defaultRowHeight="12.75" x14ac:dyDescent="0.2"/>
  <cols>
    <col min="1" max="1" width="25.7109375" customWidth="1"/>
    <col min="2" max="2" width="8.7109375" customWidth="1"/>
    <col min="3" max="3" width="11.42578125" customWidth="1"/>
    <col min="4" max="4" width="10.7109375" customWidth="1"/>
    <col min="5" max="5" width="11.85546875" customWidth="1"/>
    <col min="6" max="6" width="12.5703125" customWidth="1"/>
    <col min="7" max="8" width="10.7109375" customWidth="1"/>
    <col min="9" max="9" width="17.7109375" customWidth="1"/>
    <col min="10" max="11" width="18" customWidth="1"/>
    <col min="12" max="12" width="10.7109375" customWidth="1"/>
    <col min="13" max="13" width="20.7109375" customWidth="1"/>
  </cols>
  <sheetData>
    <row r="1" spans="1:12" ht="49.5" customHeight="1" thickBot="1" x14ac:dyDescent="0.25">
      <c r="A1" s="132">
        <v>42095</v>
      </c>
      <c r="B1" s="133"/>
      <c r="C1" s="136" t="s">
        <v>45</v>
      </c>
      <c r="D1" s="137"/>
      <c r="E1" s="136" t="s">
        <v>44</v>
      </c>
      <c r="F1" s="137"/>
      <c r="G1" s="136" t="s">
        <v>43</v>
      </c>
      <c r="H1" s="142"/>
      <c r="I1" s="143" t="s">
        <v>66</v>
      </c>
      <c r="J1" s="17"/>
      <c r="K1" s="21" t="s">
        <v>52</v>
      </c>
      <c r="L1" s="23"/>
    </row>
    <row r="2" spans="1:12" ht="48" customHeight="1" thickBot="1" x14ac:dyDescent="0.3">
      <c r="A2" s="134"/>
      <c r="B2" s="135"/>
      <c r="C2" s="63" t="s">
        <v>46</v>
      </c>
      <c r="D2" s="63" t="s">
        <v>47</v>
      </c>
      <c r="E2" s="43" t="s">
        <v>46</v>
      </c>
      <c r="F2" s="43" t="s">
        <v>47</v>
      </c>
      <c r="G2" s="43" t="s">
        <v>46</v>
      </c>
      <c r="H2" s="44" t="s">
        <v>47</v>
      </c>
      <c r="I2" s="144"/>
      <c r="J2" s="20"/>
      <c r="K2" s="22"/>
      <c r="L2" s="24"/>
    </row>
    <row r="3" spans="1:12" ht="16.5" thickBot="1" x14ac:dyDescent="0.3">
      <c r="A3" s="9" t="s">
        <v>0</v>
      </c>
      <c r="B3" s="12" t="s">
        <v>68</v>
      </c>
      <c r="C3" s="64">
        <v>1.4847222222222223</v>
      </c>
      <c r="D3" s="60">
        <f t="shared" ref="D3:D25" si="0">SUM(C3/J3)</f>
        <v>4.9490740740740745E-2</v>
      </c>
      <c r="E3" s="71">
        <v>0</v>
      </c>
      <c r="F3" s="60">
        <f t="shared" ref="F3:F25" si="1">SUM(E3/J3)</f>
        <v>0</v>
      </c>
      <c r="G3" s="64">
        <v>0.15069444444444446</v>
      </c>
      <c r="H3" s="60">
        <f t="shared" ref="H3:H25" si="2">SUM(G3/J3)</f>
        <v>5.023148148148149E-3</v>
      </c>
      <c r="I3" s="62">
        <f>SUM(C3+E3+G3)</f>
        <v>1.6354166666666667</v>
      </c>
      <c r="J3" s="7">
        <v>30</v>
      </c>
      <c r="K3" s="25" t="str">
        <f t="shared" ref="K3:K24" si="3" xml:space="preserve"> TEXT(J3-I3, "[H]:MM:SS")</f>
        <v>680:45:00</v>
      </c>
      <c r="L3" s="26">
        <f>SUM(K3/J3)</f>
        <v>0.94548611111111103</v>
      </c>
    </row>
    <row r="4" spans="1:12" ht="16.5" thickBot="1" x14ac:dyDescent="0.3">
      <c r="A4" s="9" t="s">
        <v>2</v>
      </c>
      <c r="B4" s="12" t="s">
        <v>88</v>
      </c>
      <c r="C4" s="64">
        <v>0.20833333333333334</v>
      </c>
      <c r="D4" s="60">
        <f t="shared" si="0"/>
        <v>6.9444444444444449E-3</v>
      </c>
      <c r="E4" s="64">
        <v>4.3750000000000004E-2</v>
      </c>
      <c r="F4" s="60">
        <f t="shared" si="1"/>
        <v>1.4583333333333334E-3</v>
      </c>
      <c r="G4" s="64">
        <v>0.21875</v>
      </c>
      <c r="H4" s="60">
        <f t="shared" si="2"/>
        <v>7.2916666666666668E-3</v>
      </c>
      <c r="I4" s="62">
        <f t="shared" ref="I4:I25" si="4">SUM(C4+E4+G4)</f>
        <v>0.47083333333333333</v>
      </c>
      <c r="J4" s="7">
        <v>30</v>
      </c>
      <c r="K4" s="25" t="str">
        <f t="shared" si="3"/>
        <v>708:42:00</v>
      </c>
      <c r="L4" s="26">
        <f t="shared" ref="L4:L25" si="5">SUM(K4/J4)</f>
        <v>0.98430555555555566</v>
      </c>
    </row>
    <row r="5" spans="1:12" ht="16.5" thickBot="1" x14ac:dyDescent="0.3">
      <c r="A5" s="9" t="s">
        <v>48</v>
      </c>
      <c r="B5" s="12" t="s">
        <v>69</v>
      </c>
      <c r="C5" s="64">
        <v>6.2499999999999995E-3</v>
      </c>
      <c r="D5" s="60">
        <f t="shared" si="0"/>
        <v>2.0833333333333332E-4</v>
      </c>
      <c r="E5" s="71">
        <v>0</v>
      </c>
      <c r="F5" s="60">
        <f t="shared" si="1"/>
        <v>0</v>
      </c>
      <c r="G5" s="64">
        <v>4.1666666666666664E-2</v>
      </c>
      <c r="H5" s="60">
        <f t="shared" si="2"/>
        <v>1.3888888888888887E-3</v>
      </c>
      <c r="I5" s="62">
        <f t="shared" si="4"/>
        <v>4.7916666666666663E-2</v>
      </c>
      <c r="J5" s="7">
        <v>30</v>
      </c>
      <c r="K5" s="25" t="str">
        <f t="shared" si="3"/>
        <v>718:51:00</v>
      </c>
      <c r="L5" s="26">
        <f t="shared" si="5"/>
        <v>0.99840277777777786</v>
      </c>
    </row>
    <row r="6" spans="1:12" ht="16.5" thickBot="1" x14ac:dyDescent="0.3">
      <c r="A6" s="9" t="s">
        <v>5</v>
      </c>
      <c r="B6" s="12" t="s">
        <v>89</v>
      </c>
      <c r="C6" s="71">
        <v>0</v>
      </c>
      <c r="D6" s="60">
        <f t="shared" si="0"/>
        <v>0</v>
      </c>
      <c r="E6" s="71">
        <v>0</v>
      </c>
      <c r="F6" s="60">
        <f t="shared" si="1"/>
        <v>0</v>
      </c>
      <c r="G6" s="71">
        <v>0</v>
      </c>
      <c r="H6" s="60">
        <f t="shared" si="2"/>
        <v>0</v>
      </c>
      <c r="I6" s="62">
        <f t="shared" si="4"/>
        <v>0</v>
      </c>
      <c r="J6" s="7">
        <v>30</v>
      </c>
      <c r="K6" s="25" t="str">
        <f t="shared" si="3"/>
        <v>720:00:00</v>
      </c>
      <c r="L6" s="26">
        <f t="shared" si="5"/>
        <v>1</v>
      </c>
    </row>
    <row r="7" spans="1:12" ht="16.5" thickBot="1" x14ac:dyDescent="0.3">
      <c r="A7" s="9" t="s">
        <v>7</v>
      </c>
      <c r="B7" s="12" t="s">
        <v>90</v>
      </c>
      <c r="C7" s="71">
        <v>0</v>
      </c>
      <c r="D7" s="60">
        <f t="shared" si="0"/>
        <v>0</v>
      </c>
      <c r="E7" s="64">
        <v>0</v>
      </c>
      <c r="F7" s="60">
        <f t="shared" si="1"/>
        <v>0</v>
      </c>
      <c r="G7" s="71">
        <v>0</v>
      </c>
      <c r="H7" s="60">
        <f t="shared" si="2"/>
        <v>0</v>
      </c>
      <c r="I7" s="62">
        <f t="shared" si="4"/>
        <v>0</v>
      </c>
      <c r="J7" s="7">
        <v>30</v>
      </c>
      <c r="K7" s="25" t="str">
        <f t="shared" si="3"/>
        <v>720:00:00</v>
      </c>
      <c r="L7" s="26">
        <f t="shared" si="5"/>
        <v>1</v>
      </c>
    </row>
    <row r="8" spans="1:12" ht="16.5" thickBot="1" x14ac:dyDescent="0.3">
      <c r="A8" s="9" t="s">
        <v>9</v>
      </c>
      <c r="B8" s="12" t="s">
        <v>70</v>
      </c>
      <c r="C8" s="64">
        <v>0.45416666666666661</v>
      </c>
      <c r="D8" s="60">
        <f t="shared" si="0"/>
        <v>1.5138888888888887E-2</v>
      </c>
      <c r="E8" s="71">
        <v>0</v>
      </c>
      <c r="F8" s="60">
        <f t="shared" si="1"/>
        <v>0</v>
      </c>
      <c r="G8" s="64">
        <v>0</v>
      </c>
      <c r="H8" s="60">
        <f t="shared" si="2"/>
        <v>0</v>
      </c>
      <c r="I8" s="62">
        <f t="shared" si="4"/>
        <v>0.45416666666666661</v>
      </c>
      <c r="J8" s="7">
        <v>30</v>
      </c>
      <c r="K8" s="25" t="str">
        <f t="shared" si="3"/>
        <v>709:06:00</v>
      </c>
      <c r="L8" s="26">
        <f t="shared" si="5"/>
        <v>0.98486111111111119</v>
      </c>
    </row>
    <row r="9" spans="1:12" ht="16.5" thickBot="1" x14ac:dyDescent="0.3">
      <c r="A9" s="9" t="s">
        <v>11</v>
      </c>
      <c r="B9" s="12" t="s">
        <v>71</v>
      </c>
      <c r="C9" s="64">
        <v>0.23472222222222222</v>
      </c>
      <c r="D9" s="60">
        <f t="shared" si="0"/>
        <v>7.8240740740740736E-3</v>
      </c>
      <c r="E9" s="64">
        <v>4.1666666666666664E-2</v>
      </c>
      <c r="F9" s="60">
        <f t="shared" si="1"/>
        <v>1.3888888888888887E-3</v>
      </c>
      <c r="G9" s="64">
        <v>8.4722222222222213E-2</v>
      </c>
      <c r="H9" s="60">
        <f t="shared" si="2"/>
        <v>2.8240740740740739E-3</v>
      </c>
      <c r="I9" s="62">
        <f t="shared" si="4"/>
        <v>0.3611111111111111</v>
      </c>
      <c r="J9" s="7">
        <v>30</v>
      </c>
      <c r="K9" s="25" t="str">
        <f t="shared" si="3"/>
        <v>711:20:00</v>
      </c>
      <c r="L9" s="26">
        <f t="shared" si="5"/>
        <v>0.98796296296296293</v>
      </c>
    </row>
    <row r="10" spans="1:12" ht="16.5" thickBot="1" x14ac:dyDescent="0.3">
      <c r="A10" s="9" t="s">
        <v>13</v>
      </c>
      <c r="B10" s="12" t="s">
        <v>72</v>
      </c>
      <c r="C10" s="71">
        <v>0</v>
      </c>
      <c r="D10" s="60">
        <f t="shared" si="0"/>
        <v>0</v>
      </c>
      <c r="E10" s="71">
        <v>0</v>
      </c>
      <c r="F10" s="60">
        <f t="shared" si="1"/>
        <v>0</v>
      </c>
      <c r="G10" s="71">
        <v>0</v>
      </c>
      <c r="H10" s="60">
        <f t="shared" si="2"/>
        <v>0</v>
      </c>
      <c r="I10" s="62">
        <f t="shared" si="4"/>
        <v>0</v>
      </c>
      <c r="J10" s="7">
        <v>30</v>
      </c>
      <c r="K10" s="25" t="str">
        <f t="shared" si="3"/>
        <v>720:00:00</v>
      </c>
      <c r="L10" s="26">
        <f t="shared" si="5"/>
        <v>1</v>
      </c>
    </row>
    <row r="11" spans="1:12" ht="16.5" thickBot="1" x14ac:dyDescent="0.3">
      <c r="A11" s="9" t="s">
        <v>15</v>
      </c>
      <c r="B11" s="12" t="s">
        <v>91</v>
      </c>
      <c r="C11" s="71">
        <v>0</v>
      </c>
      <c r="D11" s="60">
        <f t="shared" si="0"/>
        <v>0</v>
      </c>
      <c r="E11" s="71">
        <v>0</v>
      </c>
      <c r="F11" s="60">
        <f t="shared" si="1"/>
        <v>0</v>
      </c>
      <c r="G11" s="71">
        <v>0</v>
      </c>
      <c r="H11" s="60">
        <f t="shared" si="2"/>
        <v>0</v>
      </c>
      <c r="I11" s="62">
        <f t="shared" si="4"/>
        <v>0</v>
      </c>
      <c r="J11" s="7">
        <v>30</v>
      </c>
      <c r="K11" s="25" t="str">
        <f t="shared" si="3"/>
        <v>720:00:00</v>
      </c>
      <c r="L11" s="26">
        <f t="shared" si="5"/>
        <v>1</v>
      </c>
    </row>
    <row r="12" spans="1:12" ht="16.5" thickBot="1" x14ac:dyDescent="0.3">
      <c r="A12" s="9" t="s">
        <v>17</v>
      </c>
      <c r="B12" s="12" t="s">
        <v>92</v>
      </c>
      <c r="C12" s="71">
        <v>0</v>
      </c>
      <c r="D12" s="60">
        <f t="shared" si="0"/>
        <v>0</v>
      </c>
      <c r="E12" s="71">
        <v>0</v>
      </c>
      <c r="F12" s="60">
        <f t="shared" si="1"/>
        <v>0</v>
      </c>
      <c r="G12" s="71">
        <v>0</v>
      </c>
      <c r="H12" s="60">
        <f t="shared" si="2"/>
        <v>0</v>
      </c>
      <c r="I12" s="62">
        <f t="shared" si="4"/>
        <v>0</v>
      </c>
      <c r="J12" s="7">
        <v>30</v>
      </c>
      <c r="K12" s="25" t="str">
        <f t="shared" si="3"/>
        <v>720:00:00</v>
      </c>
      <c r="L12" s="26">
        <f t="shared" si="5"/>
        <v>1</v>
      </c>
    </row>
    <row r="13" spans="1:12" ht="16.5" thickBot="1" x14ac:dyDescent="0.3">
      <c r="A13" s="9" t="s">
        <v>49</v>
      </c>
      <c r="B13" s="12" t="s">
        <v>73</v>
      </c>
      <c r="C13" s="71">
        <v>0</v>
      </c>
      <c r="D13" s="60">
        <f t="shared" si="0"/>
        <v>0</v>
      </c>
      <c r="E13" s="64">
        <v>0</v>
      </c>
      <c r="F13" s="60">
        <f t="shared" si="1"/>
        <v>0</v>
      </c>
      <c r="G13" s="64">
        <v>0</v>
      </c>
      <c r="H13" s="60">
        <f t="shared" si="2"/>
        <v>0</v>
      </c>
      <c r="I13" s="62">
        <f t="shared" si="4"/>
        <v>0</v>
      </c>
      <c r="J13" s="7">
        <v>30</v>
      </c>
      <c r="K13" s="25" t="str">
        <f t="shared" si="3"/>
        <v>720:00:00</v>
      </c>
      <c r="L13" s="26">
        <f t="shared" si="5"/>
        <v>1</v>
      </c>
    </row>
    <row r="14" spans="1:12" ht="16.5" thickBot="1" x14ac:dyDescent="0.3">
      <c r="A14" s="9" t="s">
        <v>50</v>
      </c>
      <c r="B14" s="12" t="s">
        <v>74</v>
      </c>
      <c r="C14" s="71">
        <v>0</v>
      </c>
      <c r="D14" s="60">
        <f t="shared" si="0"/>
        <v>0</v>
      </c>
      <c r="E14" s="71">
        <v>0</v>
      </c>
      <c r="F14" s="60">
        <f t="shared" si="1"/>
        <v>0</v>
      </c>
      <c r="G14" s="71">
        <v>0</v>
      </c>
      <c r="H14" s="60">
        <f t="shared" si="2"/>
        <v>0</v>
      </c>
      <c r="I14" s="62">
        <f t="shared" si="4"/>
        <v>0</v>
      </c>
      <c r="J14" s="7">
        <v>30</v>
      </c>
      <c r="K14" s="25" t="str">
        <f t="shared" si="3"/>
        <v>720:00:00</v>
      </c>
      <c r="L14" s="26">
        <f t="shared" si="5"/>
        <v>1</v>
      </c>
    </row>
    <row r="15" spans="1:12" ht="16.5" thickBot="1" x14ac:dyDescent="0.3">
      <c r="A15" s="9" t="s">
        <v>21</v>
      </c>
      <c r="B15" s="12" t="s">
        <v>75</v>
      </c>
      <c r="C15" s="64">
        <v>0.32777777777777778</v>
      </c>
      <c r="D15" s="60">
        <f t="shared" si="0"/>
        <v>1.0925925925925926E-2</v>
      </c>
      <c r="E15" s="64">
        <v>0.14791666666666667</v>
      </c>
      <c r="F15" s="60">
        <f t="shared" si="1"/>
        <v>4.9305555555555552E-3</v>
      </c>
      <c r="G15" s="71">
        <v>0</v>
      </c>
      <c r="H15" s="60">
        <f t="shared" si="2"/>
        <v>0</v>
      </c>
      <c r="I15" s="62">
        <f t="shared" si="4"/>
        <v>0.47569444444444442</v>
      </c>
      <c r="J15" s="7">
        <v>30</v>
      </c>
      <c r="K15" s="25" t="str">
        <f t="shared" si="3"/>
        <v>708:35:00</v>
      </c>
      <c r="L15" s="26">
        <f t="shared" si="5"/>
        <v>0.98414351851851856</v>
      </c>
    </row>
    <row r="16" spans="1:12" ht="16.5" thickBot="1" x14ac:dyDescent="0.3">
      <c r="A16" s="9" t="s">
        <v>23</v>
      </c>
      <c r="B16" s="12" t="s">
        <v>76</v>
      </c>
      <c r="C16" s="64">
        <v>1.3465277777777778</v>
      </c>
      <c r="D16" s="60">
        <f t="shared" si="0"/>
        <v>4.4884259259259256E-2</v>
      </c>
      <c r="E16" s="64">
        <v>7.6388888888888895E-2</v>
      </c>
      <c r="F16" s="60">
        <f t="shared" si="1"/>
        <v>2.5462962962962965E-3</v>
      </c>
      <c r="G16" s="64">
        <v>0.14583333333333334</v>
      </c>
      <c r="H16" s="60">
        <f t="shared" si="2"/>
        <v>4.8611111111111112E-3</v>
      </c>
      <c r="I16" s="62">
        <f t="shared" si="4"/>
        <v>1.5687499999999999</v>
      </c>
      <c r="J16" s="7">
        <v>30</v>
      </c>
      <c r="K16" s="25" t="str">
        <f t="shared" si="3"/>
        <v>682:21:00</v>
      </c>
      <c r="L16" s="26">
        <f t="shared" si="5"/>
        <v>0.94770833333333337</v>
      </c>
    </row>
    <row r="17" spans="1:12" ht="16.5" thickBot="1" x14ac:dyDescent="0.3">
      <c r="A17" s="9" t="s">
        <v>25</v>
      </c>
      <c r="B17" s="12" t="s">
        <v>77</v>
      </c>
      <c r="C17" s="71">
        <v>0</v>
      </c>
      <c r="D17" s="60">
        <f t="shared" si="0"/>
        <v>0</v>
      </c>
      <c r="E17" s="71">
        <v>0</v>
      </c>
      <c r="F17" s="60">
        <f t="shared" si="1"/>
        <v>0</v>
      </c>
      <c r="G17" s="64">
        <v>0.14583333333333331</v>
      </c>
      <c r="H17" s="60">
        <f t="shared" si="2"/>
        <v>4.8611111111111103E-3</v>
      </c>
      <c r="I17" s="62">
        <f t="shared" si="4"/>
        <v>0.14583333333333331</v>
      </c>
      <c r="J17" s="7">
        <v>30</v>
      </c>
      <c r="K17" s="25" t="str">
        <f t="shared" si="3"/>
        <v>716:30:00</v>
      </c>
      <c r="L17" s="26">
        <f t="shared" si="5"/>
        <v>0.99513888888888891</v>
      </c>
    </row>
    <row r="18" spans="1:12" ht="16.5" thickBot="1" x14ac:dyDescent="0.3">
      <c r="A18" s="9" t="s">
        <v>27</v>
      </c>
      <c r="B18" s="12" t="s">
        <v>78</v>
      </c>
      <c r="C18" s="71">
        <v>0</v>
      </c>
      <c r="D18" s="60">
        <f t="shared" si="0"/>
        <v>0</v>
      </c>
      <c r="E18" s="71">
        <v>0</v>
      </c>
      <c r="F18" s="60">
        <f t="shared" si="1"/>
        <v>0</v>
      </c>
      <c r="G18" s="71">
        <v>0</v>
      </c>
      <c r="H18" s="60">
        <f t="shared" si="2"/>
        <v>0</v>
      </c>
      <c r="I18" s="62">
        <f t="shared" si="4"/>
        <v>0</v>
      </c>
      <c r="J18" s="7">
        <v>30</v>
      </c>
      <c r="K18" s="25" t="str">
        <f t="shared" si="3"/>
        <v>720:00:00</v>
      </c>
      <c r="L18" s="26">
        <f t="shared" si="5"/>
        <v>1</v>
      </c>
    </row>
    <row r="19" spans="1:12" ht="16.5" thickBot="1" x14ac:dyDescent="0.3">
      <c r="A19" s="9" t="s">
        <v>30</v>
      </c>
      <c r="B19" s="12" t="s">
        <v>93</v>
      </c>
      <c r="C19" s="64">
        <v>0.2673611111111111</v>
      </c>
      <c r="D19" s="60">
        <f t="shared" si="0"/>
        <v>8.912037037037036E-3</v>
      </c>
      <c r="E19" s="64">
        <v>4.3750000000000004E-2</v>
      </c>
      <c r="F19" s="60">
        <f t="shared" si="1"/>
        <v>1.4583333333333334E-3</v>
      </c>
      <c r="G19" s="64">
        <v>1.0416666666666666E-2</v>
      </c>
      <c r="H19" s="60">
        <f t="shared" si="2"/>
        <v>3.4722222222222218E-4</v>
      </c>
      <c r="I19" s="62">
        <f t="shared" si="4"/>
        <v>0.3215277777777778</v>
      </c>
      <c r="J19" s="7">
        <v>30</v>
      </c>
      <c r="K19" s="25" t="str">
        <f t="shared" si="3"/>
        <v>712:17:00</v>
      </c>
      <c r="L19" s="26">
        <f t="shared" si="5"/>
        <v>0.98928240740740736</v>
      </c>
    </row>
    <row r="20" spans="1:12" ht="16.5" thickBot="1" x14ac:dyDescent="0.3">
      <c r="A20" s="9" t="s">
        <v>32</v>
      </c>
      <c r="B20" s="12" t="s">
        <v>79</v>
      </c>
      <c r="C20" s="71">
        <v>0</v>
      </c>
      <c r="D20" s="60">
        <f t="shared" si="0"/>
        <v>0</v>
      </c>
      <c r="E20" s="71">
        <v>0</v>
      </c>
      <c r="F20" s="60">
        <f t="shared" si="1"/>
        <v>0</v>
      </c>
      <c r="G20" s="71">
        <v>0</v>
      </c>
      <c r="H20" s="60">
        <f t="shared" si="2"/>
        <v>0</v>
      </c>
      <c r="I20" s="62">
        <f t="shared" si="4"/>
        <v>0</v>
      </c>
      <c r="J20" s="7">
        <v>30</v>
      </c>
      <c r="K20" s="25" t="str">
        <f t="shared" si="3"/>
        <v>720:00:00</v>
      </c>
      <c r="L20" s="26">
        <f t="shared" si="5"/>
        <v>1</v>
      </c>
    </row>
    <row r="21" spans="1:12" ht="16.5" thickBot="1" x14ac:dyDescent="0.3">
      <c r="A21" s="9" t="s">
        <v>34</v>
      </c>
      <c r="B21" s="12" t="s">
        <v>80</v>
      </c>
      <c r="C21" s="64">
        <v>0.10416666666666666</v>
      </c>
      <c r="D21" s="60">
        <f t="shared" si="0"/>
        <v>3.472222222222222E-3</v>
      </c>
      <c r="E21" s="64">
        <v>0</v>
      </c>
      <c r="F21" s="60">
        <f t="shared" si="1"/>
        <v>0</v>
      </c>
      <c r="G21" s="64">
        <v>4.1666666666666664E-2</v>
      </c>
      <c r="H21" s="60">
        <f t="shared" si="2"/>
        <v>1.3888888888888887E-3</v>
      </c>
      <c r="I21" s="62">
        <f t="shared" si="4"/>
        <v>0.14583333333333331</v>
      </c>
      <c r="J21" s="7">
        <v>30</v>
      </c>
      <c r="K21" s="25" t="str">
        <f t="shared" si="3"/>
        <v>716:30:00</v>
      </c>
      <c r="L21" s="26">
        <f t="shared" si="5"/>
        <v>0.99513888888888891</v>
      </c>
    </row>
    <row r="22" spans="1:12" ht="16.5" thickBot="1" x14ac:dyDescent="0.3">
      <c r="A22" s="9" t="s">
        <v>36</v>
      </c>
      <c r="B22" s="12" t="s">
        <v>81</v>
      </c>
      <c r="C22" s="71">
        <v>0</v>
      </c>
      <c r="D22" s="60">
        <f t="shared" si="0"/>
        <v>0</v>
      </c>
      <c r="E22" s="71">
        <v>0</v>
      </c>
      <c r="F22" s="60">
        <f t="shared" si="1"/>
        <v>0</v>
      </c>
      <c r="G22" s="71">
        <v>0</v>
      </c>
      <c r="H22" s="60">
        <f t="shared" si="2"/>
        <v>0</v>
      </c>
      <c r="I22" s="62">
        <f t="shared" si="4"/>
        <v>0</v>
      </c>
      <c r="J22" s="7">
        <v>30</v>
      </c>
      <c r="K22" s="25" t="str">
        <f t="shared" si="3"/>
        <v>720:00:00</v>
      </c>
      <c r="L22" s="26">
        <f t="shared" si="5"/>
        <v>1</v>
      </c>
    </row>
    <row r="23" spans="1:12" ht="16.5" thickBot="1" x14ac:dyDescent="0.3">
      <c r="A23" s="9" t="s">
        <v>38</v>
      </c>
      <c r="B23" s="12" t="s">
        <v>82</v>
      </c>
      <c r="C23" s="71">
        <v>0</v>
      </c>
      <c r="D23" s="60">
        <f t="shared" si="0"/>
        <v>0</v>
      </c>
      <c r="E23" s="71">
        <v>0</v>
      </c>
      <c r="F23" s="60">
        <f t="shared" si="1"/>
        <v>0</v>
      </c>
      <c r="G23" s="71">
        <v>0</v>
      </c>
      <c r="H23" s="60">
        <f t="shared" si="2"/>
        <v>0</v>
      </c>
      <c r="I23" s="62">
        <f t="shared" si="4"/>
        <v>0</v>
      </c>
      <c r="J23" s="7">
        <v>30</v>
      </c>
      <c r="K23" s="25" t="str">
        <f t="shared" si="3"/>
        <v>720:00:00</v>
      </c>
      <c r="L23" s="26">
        <f t="shared" si="5"/>
        <v>1</v>
      </c>
    </row>
    <row r="24" spans="1:12" ht="16.5" thickBot="1" x14ac:dyDescent="0.3">
      <c r="A24" s="9" t="s">
        <v>40</v>
      </c>
      <c r="B24" s="12" t="s">
        <v>83</v>
      </c>
      <c r="C24" s="71">
        <v>0</v>
      </c>
      <c r="D24" s="60">
        <f t="shared" si="0"/>
        <v>0</v>
      </c>
      <c r="E24" s="71">
        <v>0</v>
      </c>
      <c r="F24" s="60">
        <f t="shared" si="1"/>
        <v>0</v>
      </c>
      <c r="G24" s="71">
        <v>0</v>
      </c>
      <c r="H24" s="60">
        <f t="shared" si="2"/>
        <v>0</v>
      </c>
      <c r="I24" s="62">
        <f t="shared" si="4"/>
        <v>0</v>
      </c>
      <c r="J24" s="7">
        <v>30</v>
      </c>
      <c r="K24" s="25" t="str">
        <f t="shared" si="3"/>
        <v>720:00:00</v>
      </c>
      <c r="L24" s="26">
        <f t="shared" si="5"/>
        <v>1</v>
      </c>
    </row>
    <row r="25" spans="1:12" ht="16.5" thickBot="1" x14ac:dyDescent="0.3">
      <c r="A25" s="12" t="s">
        <v>42</v>
      </c>
      <c r="B25" s="42"/>
      <c r="C25" s="61">
        <f>SUM(C3:C24)</f>
        <v>4.4340277777777777</v>
      </c>
      <c r="D25" s="60">
        <f t="shared" si="0"/>
        <v>6.7182239057239053E-3</v>
      </c>
      <c r="E25" s="61">
        <f>SUM(E3:E24)</f>
        <v>0.35347222222222224</v>
      </c>
      <c r="F25" s="60">
        <f t="shared" si="1"/>
        <v>5.3556397306397312E-4</v>
      </c>
      <c r="G25" s="61">
        <f>SUM(G3:G24)</f>
        <v>0.83958333333333335</v>
      </c>
      <c r="H25" s="60">
        <f t="shared" si="2"/>
        <v>1.2720959595959595E-3</v>
      </c>
      <c r="I25" s="62">
        <f t="shared" si="4"/>
        <v>5.6270833333333332</v>
      </c>
      <c r="J25" s="7">
        <f>SUM(J3:J24)</f>
        <v>660</v>
      </c>
      <c r="K25" s="25">
        <f xml:space="preserve"> SUM(J25-I25)</f>
        <v>654.3729166666667</v>
      </c>
      <c r="L25" s="41">
        <f t="shared" si="5"/>
        <v>0.99147411616161618</v>
      </c>
    </row>
    <row r="26" spans="1:12" x14ac:dyDescent="0.2">
      <c r="G26" s="8"/>
      <c r="I26" s="6"/>
      <c r="J26" s="6"/>
      <c r="K26" s="6"/>
      <c r="L26" s="6"/>
    </row>
    <row r="27" spans="1:12" x14ac:dyDescent="0.2">
      <c r="G27" s="8"/>
      <c r="I27" s="6"/>
      <c r="J27" s="6"/>
      <c r="K27" s="6"/>
      <c r="L27" s="6"/>
    </row>
    <row r="28" spans="1:12" x14ac:dyDescent="0.2">
      <c r="J28" s="51"/>
    </row>
    <row r="31" spans="1:12" ht="13.5" thickBot="1" x14ac:dyDescent="0.25">
      <c r="C31" s="58" t="s">
        <v>85</v>
      </c>
    </row>
    <row r="32" spans="1:12" x14ac:dyDescent="0.2">
      <c r="E32" s="138" t="s">
        <v>86</v>
      </c>
      <c r="G32" s="140" t="s">
        <v>87</v>
      </c>
    </row>
    <row r="33" spans="1:8" ht="13.5" thickBot="1" x14ac:dyDescent="0.25">
      <c r="E33" s="139"/>
      <c r="G33" s="141"/>
    </row>
    <row r="34" spans="1:8" ht="13.5" thickBot="1" x14ac:dyDescent="0.25">
      <c r="C34" s="136" t="s">
        <v>84</v>
      </c>
      <c r="D34" s="142"/>
      <c r="E34" s="139"/>
      <c r="G34" s="141"/>
    </row>
    <row r="35" spans="1:8" ht="13.5" thickBot="1" x14ac:dyDescent="0.25">
      <c r="C35" s="43" t="s">
        <v>46</v>
      </c>
      <c r="D35" s="44" t="s">
        <v>47</v>
      </c>
      <c r="E35" s="139"/>
      <c r="G35" s="141"/>
    </row>
    <row r="36" spans="1:8" ht="16.5" thickBot="1" x14ac:dyDescent="0.3">
      <c r="A36" s="59" t="s">
        <v>27</v>
      </c>
      <c r="B36" s="12" t="s">
        <v>94</v>
      </c>
      <c r="C36" s="29">
        <v>0.45833333333333331</v>
      </c>
      <c r="D36" s="73">
        <f>SUM(C36/F36)</f>
        <v>1.5277777777777777E-2</v>
      </c>
      <c r="E36" s="74">
        <f>SUM(C36)</f>
        <v>0.45833333333333331</v>
      </c>
      <c r="F36" s="74">
        <v>30</v>
      </c>
      <c r="G36" s="74" t="str">
        <f xml:space="preserve"> TEXT(F36-E36, "[H]:MM:SS")</f>
        <v>709:00:00</v>
      </c>
      <c r="H36" s="75">
        <f>SUM(G36/F36)</f>
        <v>0.98472222222222228</v>
      </c>
    </row>
  </sheetData>
  <mergeCells count="8">
    <mergeCell ref="I1:I2"/>
    <mergeCell ref="G1:H1"/>
    <mergeCell ref="A1:B2"/>
    <mergeCell ref="C1:D1"/>
    <mergeCell ref="E1:F1"/>
    <mergeCell ref="E32:E35"/>
    <mergeCell ref="G32:G35"/>
    <mergeCell ref="C34:D34"/>
  </mergeCells>
  <phoneticPr fontId="0" type="noConversion"/>
  <printOptions gridLines="1"/>
  <pageMargins left="0.75" right="0.75" top="1" bottom="1" header="0.5" footer="0.5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7" sqref="P7"/>
    </sheetView>
  </sheetViews>
  <sheetFormatPr defaultRowHeight="12.75" x14ac:dyDescent="0.2"/>
  <cols>
    <col min="1" max="1" width="20.7109375" customWidth="1"/>
    <col min="2" max="2" width="8.7109375" customWidth="1"/>
    <col min="3" max="3" width="11.42578125" customWidth="1"/>
    <col min="4" max="5" width="10.7109375" customWidth="1"/>
    <col min="6" max="6" width="12.85546875" customWidth="1"/>
    <col min="7" max="7" width="12" customWidth="1"/>
    <col min="8" max="8" width="10.7109375" customWidth="1"/>
    <col min="9" max="9" width="17.7109375" customWidth="1"/>
    <col min="10" max="10" width="15.5703125" customWidth="1"/>
    <col min="11" max="11" width="18" customWidth="1"/>
    <col min="12" max="12" width="10.7109375" customWidth="1"/>
  </cols>
  <sheetData>
    <row r="1" spans="1:19" ht="50.1" customHeight="1" thickBot="1" x14ac:dyDescent="0.25">
      <c r="A1" s="132">
        <v>42370</v>
      </c>
      <c r="B1" s="133"/>
      <c r="C1" s="136" t="s">
        <v>45</v>
      </c>
      <c r="D1" s="137"/>
      <c r="E1" s="136" t="s">
        <v>44</v>
      </c>
      <c r="F1" s="137"/>
      <c r="G1" s="136" t="s">
        <v>43</v>
      </c>
      <c r="H1" s="142"/>
      <c r="I1" s="143" t="s">
        <v>66</v>
      </c>
      <c r="J1" s="17"/>
      <c r="K1" s="21" t="s">
        <v>52</v>
      </c>
      <c r="L1" s="40" t="s">
        <v>65</v>
      </c>
    </row>
    <row r="2" spans="1:19" ht="16.5" customHeight="1" thickBot="1" x14ac:dyDescent="0.25">
      <c r="A2" s="134"/>
      <c r="B2" s="135"/>
      <c r="C2" s="43" t="s">
        <v>46</v>
      </c>
      <c r="D2" s="43" t="s">
        <v>47</v>
      </c>
      <c r="E2" s="43" t="s">
        <v>46</v>
      </c>
      <c r="F2" s="43" t="s">
        <v>47</v>
      </c>
      <c r="G2" s="43" t="s">
        <v>46</v>
      </c>
      <c r="H2" s="44" t="s">
        <v>47</v>
      </c>
      <c r="I2" s="144"/>
      <c r="J2" s="20"/>
      <c r="K2" s="22"/>
      <c r="L2" s="16"/>
    </row>
    <row r="3" spans="1:19" ht="16.5" thickBot="1" x14ac:dyDescent="0.3">
      <c r="A3" s="9" t="s">
        <v>0</v>
      </c>
      <c r="B3" s="12" t="s">
        <v>68</v>
      </c>
      <c r="C3" s="121">
        <v>1.4673611111111111</v>
      </c>
      <c r="D3" s="117">
        <f t="shared" ref="D3:D24" si="0">SUM(C3/J3)</f>
        <v>4.7334229390681007E-2</v>
      </c>
      <c r="E3" s="120">
        <v>0</v>
      </c>
      <c r="F3" s="117">
        <f t="shared" ref="F3:F11" si="1">SUM(E3/J3)</f>
        <v>0</v>
      </c>
      <c r="G3" s="121">
        <v>0.41041666666666665</v>
      </c>
      <c r="H3" s="117">
        <f t="shared" ref="H3:H24" si="2">SUM(G3/J3)</f>
        <v>1.3239247311827957E-2</v>
      </c>
      <c r="I3" s="62">
        <f>SUM(C3+E3+G3)</f>
        <v>1.8777777777777778</v>
      </c>
      <c r="J3" s="7">
        <v>31</v>
      </c>
      <c r="K3" s="25" t="str">
        <f t="shared" ref="K3:K24" si="3" xml:space="preserve"> TEXT(J3-I3, "[H]:MM:SS")</f>
        <v>698:56:00</v>
      </c>
      <c r="L3" s="11">
        <f t="shared" ref="L3:L25" si="4">SUM(K3/J3)</f>
        <v>0.93942652329749099</v>
      </c>
      <c r="M3" s="122"/>
    </row>
    <row r="4" spans="1:19" ht="16.5" thickBot="1" x14ac:dyDescent="0.3">
      <c r="A4" s="9" t="s">
        <v>2</v>
      </c>
      <c r="B4" s="12" t="s">
        <v>88</v>
      </c>
      <c r="C4" s="114">
        <v>0</v>
      </c>
      <c r="D4" s="118">
        <f t="shared" si="0"/>
        <v>0</v>
      </c>
      <c r="E4" s="115">
        <v>0</v>
      </c>
      <c r="F4" s="118">
        <f t="shared" si="1"/>
        <v>0</v>
      </c>
      <c r="G4" s="115">
        <v>0</v>
      </c>
      <c r="H4" s="118">
        <f t="shared" si="2"/>
        <v>0</v>
      </c>
      <c r="I4" s="62">
        <f t="shared" ref="I4:I25" si="5">SUM(C4+E4+G4)</f>
        <v>0</v>
      </c>
      <c r="J4" s="7">
        <v>31</v>
      </c>
      <c r="K4" s="25" t="str">
        <f t="shared" si="3"/>
        <v>744:00:00</v>
      </c>
      <c r="L4" s="26">
        <f>SUM(K4/J4)</f>
        <v>1</v>
      </c>
    </row>
    <row r="5" spans="1:19" ht="16.5" thickBot="1" x14ac:dyDescent="0.3">
      <c r="A5" s="9" t="s">
        <v>48</v>
      </c>
      <c r="B5" s="12" t="s">
        <v>69</v>
      </c>
      <c r="C5" s="114">
        <v>0</v>
      </c>
      <c r="D5" s="118">
        <f t="shared" si="0"/>
        <v>0</v>
      </c>
      <c r="E5" s="115">
        <v>0</v>
      </c>
      <c r="F5" s="118">
        <f t="shared" si="1"/>
        <v>0</v>
      </c>
      <c r="G5" s="114">
        <v>1.8055555555555557E-2</v>
      </c>
      <c r="H5" s="118">
        <f t="shared" si="2"/>
        <v>5.8243727598566314E-4</v>
      </c>
      <c r="I5" s="62">
        <f t="shared" si="5"/>
        <v>1.8055555555555557E-2</v>
      </c>
      <c r="J5" s="7">
        <v>31</v>
      </c>
      <c r="K5" s="25" t="str">
        <f t="shared" si="3"/>
        <v>743:34:00</v>
      </c>
      <c r="L5" s="26">
        <f t="shared" si="4"/>
        <v>0.9994175627240145</v>
      </c>
    </row>
    <row r="6" spans="1:19" ht="16.5" thickBot="1" x14ac:dyDescent="0.3">
      <c r="A6" s="9" t="s">
        <v>5</v>
      </c>
      <c r="B6" s="12" t="s">
        <v>89</v>
      </c>
      <c r="C6" s="114">
        <v>0</v>
      </c>
      <c r="D6" s="118">
        <f t="shared" si="0"/>
        <v>0</v>
      </c>
      <c r="E6" s="115">
        <v>0</v>
      </c>
      <c r="F6" s="118">
        <f t="shared" si="1"/>
        <v>0</v>
      </c>
      <c r="G6" s="114">
        <v>0</v>
      </c>
      <c r="H6" s="118">
        <f t="shared" si="2"/>
        <v>0</v>
      </c>
      <c r="I6" s="62">
        <f t="shared" si="5"/>
        <v>0</v>
      </c>
      <c r="J6" s="7">
        <v>31</v>
      </c>
      <c r="K6" s="25" t="str">
        <f t="shared" si="3"/>
        <v>744:00:00</v>
      </c>
      <c r="L6" s="26">
        <f t="shared" si="4"/>
        <v>1</v>
      </c>
    </row>
    <row r="7" spans="1:19" ht="16.5" thickBot="1" x14ac:dyDescent="0.3">
      <c r="A7" s="9" t="s">
        <v>7</v>
      </c>
      <c r="B7" s="12" t="s">
        <v>90</v>
      </c>
      <c r="C7" s="114">
        <v>0.31319444444444444</v>
      </c>
      <c r="D7" s="118">
        <f t="shared" si="0"/>
        <v>1.0103046594982078E-2</v>
      </c>
      <c r="E7" s="114">
        <v>0</v>
      </c>
      <c r="F7" s="118">
        <f t="shared" si="1"/>
        <v>0</v>
      </c>
      <c r="G7" s="114">
        <v>0</v>
      </c>
      <c r="H7" s="118">
        <f t="shared" si="2"/>
        <v>0</v>
      </c>
      <c r="I7" s="62">
        <f t="shared" si="5"/>
        <v>0.31319444444444444</v>
      </c>
      <c r="J7" s="7">
        <v>31</v>
      </c>
      <c r="K7" s="25" t="str">
        <f t="shared" si="3"/>
        <v>736:29:00</v>
      </c>
      <c r="L7" s="26">
        <f t="shared" si="4"/>
        <v>0.98989695340501793</v>
      </c>
    </row>
    <row r="8" spans="1:19" ht="16.5" thickBot="1" x14ac:dyDescent="0.3">
      <c r="A8" s="9" t="s">
        <v>9</v>
      </c>
      <c r="B8" s="12" t="s">
        <v>70</v>
      </c>
      <c r="C8" s="115">
        <v>0</v>
      </c>
      <c r="D8" s="118">
        <f t="shared" si="0"/>
        <v>0</v>
      </c>
      <c r="E8" s="114">
        <v>0</v>
      </c>
      <c r="F8" s="118">
        <f t="shared" si="1"/>
        <v>0</v>
      </c>
      <c r="G8" s="115">
        <v>0</v>
      </c>
      <c r="H8" s="118">
        <f t="shared" si="2"/>
        <v>0</v>
      </c>
      <c r="I8" s="62">
        <f t="shared" si="5"/>
        <v>0</v>
      </c>
      <c r="J8" s="7">
        <v>31</v>
      </c>
      <c r="K8" s="25" t="str">
        <f t="shared" si="3"/>
        <v>744:00:00</v>
      </c>
      <c r="L8" s="26">
        <f t="shared" si="4"/>
        <v>1</v>
      </c>
    </row>
    <row r="9" spans="1:19" ht="16.5" thickBot="1" x14ac:dyDescent="0.3">
      <c r="A9" s="9" t="s">
        <v>11</v>
      </c>
      <c r="B9" s="12" t="s">
        <v>71</v>
      </c>
      <c r="C9" s="114">
        <v>8.6805555555555552E-2</v>
      </c>
      <c r="D9" s="118">
        <f t="shared" si="0"/>
        <v>2.800179211469534E-3</v>
      </c>
      <c r="E9" s="114">
        <v>0.1875</v>
      </c>
      <c r="F9" s="118">
        <f t="shared" si="1"/>
        <v>6.0483870967741934E-3</v>
      </c>
      <c r="G9" s="114">
        <v>0</v>
      </c>
      <c r="H9" s="118">
        <f t="shared" si="2"/>
        <v>0</v>
      </c>
      <c r="I9" s="62">
        <f t="shared" si="5"/>
        <v>0.27430555555555558</v>
      </c>
      <c r="J9" s="7">
        <v>31</v>
      </c>
      <c r="K9" s="25" t="str">
        <f t="shared" si="3"/>
        <v>737:25:00</v>
      </c>
      <c r="L9" s="26">
        <f t="shared" si="4"/>
        <v>0.99115143369175618</v>
      </c>
    </row>
    <row r="10" spans="1:19" ht="16.5" thickBot="1" x14ac:dyDescent="0.3">
      <c r="A10" s="9" t="s">
        <v>13</v>
      </c>
      <c r="B10" s="12" t="s">
        <v>72</v>
      </c>
      <c r="C10" s="115">
        <v>0</v>
      </c>
      <c r="D10" s="118">
        <f t="shared" si="0"/>
        <v>0</v>
      </c>
      <c r="E10" s="115">
        <v>0</v>
      </c>
      <c r="F10" s="118">
        <f t="shared" si="1"/>
        <v>0</v>
      </c>
      <c r="G10" s="115">
        <v>0</v>
      </c>
      <c r="H10" s="118">
        <f t="shared" si="2"/>
        <v>0</v>
      </c>
      <c r="I10" s="62">
        <f t="shared" si="5"/>
        <v>0</v>
      </c>
      <c r="J10" s="7">
        <v>31</v>
      </c>
      <c r="K10" s="25" t="str">
        <f t="shared" si="3"/>
        <v>744:00:00</v>
      </c>
      <c r="L10" s="26">
        <f t="shared" si="4"/>
        <v>1</v>
      </c>
      <c r="S10" t="s">
        <v>95</v>
      </c>
    </row>
    <row r="11" spans="1:19" ht="16.5" thickBot="1" x14ac:dyDescent="0.3">
      <c r="A11" s="9" t="s">
        <v>15</v>
      </c>
      <c r="B11" s="12" t="s">
        <v>91</v>
      </c>
      <c r="C11" s="115">
        <v>0</v>
      </c>
      <c r="D11" s="118">
        <f t="shared" si="0"/>
        <v>0</v>
      </c>
      <c r="E11" s="114">
        <v>0</v>
      </c>
      <c r="F11" s="118">
        <f t="shared" si="1"/>
        <v>0</v>
      </c>
      <c r="G11" s="115">
        <v>0</v>
      </c>
      <c r="H11" s="118">
        <f t="shared" si="2"/>
        <v>0</v>
      </c>
      <c r="I11" s="62">
        <f t="shared" si="5"/>
        <v>0</v>
      </c>
      <c r="J11" s="7">
        <v>31</v>
      </c>
      <c r="K11" s="25" t="str">
        <f t="shared" si="3"/>
        <v>744:00:00</v>
      </c>
      <c r="L11" s="26">
        <f t="shared" si="4"/>
        <v>1</v>
      </c>
    </row>
    <row r="12" spans="1:19" ht="16.5" thickBot="1" x14ac:dyDescent="0.3">
      <c r="A12" s="9" t="s">
        <v>17</v>
      </c>
      <c r="B12" s="12" t="s">
        <v>92</v>
      </c>
      <c r="C12" s="115">
        <v>0</v>
      </c>
      <c r="D12" s="118">
        <f t="shared" si="0"/>
        <v>0</v>
      </c>
      <c r="E12" s="115">
        <v>0</v>
      </c>
      <c r="F12" s="118">
        <v>0</v>
      </c>
      <c r="G12" s="115">
        <v>0</v>
      </c>
      <c r="H12" s="118">
        <f t="shared" si="2"/>
        <v>0</v>
      </c>
      <c r="I12" s="62">
        <f t="shared" si="5"/>
        <v>0</v>
      </c>
      <c r="J12" s="7">
        <v>31</v>
      </c>
      <c r="K12" s="25" t="str">
        <f t="shared" si="3"/>
        <v>744:00:00</v>
      </c>
      <c r="L12" s="26">
        <f t="shared" si="4"/>
        <v>1</v>
      </c>
    </row>
    <row r="13" spans="1:19" ht="16.5" thickBot="1" x14ac:dyDescent="0.3">
      <c r="A13" s="9" t="s">
        <v>49</v>
      </c>
      <c r="B13" s="12" t="s">
        <v>73</v>
      </c>
      <c r="C13" s="115">
        <v>0</v>
      </c>
      <c r="D13" s="118">
        <f t="shared" si="0"/>
        <v>0</v>
      </c>
      <c r="E13" s="115">
        <v>0</v>
      </c>
      <c r="F13" s="118">
        <f t="shared" ref="F13:F24" si="6">SUM(E13/J13)</f>
        <v>0</v>
      </c>
      <c r="G13" s="114">
        <v>4.9305555555555554E-2</v>
      </c>
      <c r="H13" s="118">
        <f t="shared" si="2"/>
        <v>1.5905017921146953E-3</v>
      </c>
      <c r="I13" s="62">
        <f t="shared" si="5"/>
        <v>4.9305555555555554E-2</v>
      </c>
      <c r="J13" s="7">
        <v>31</v>
      </c>
      <c r="K13" s="25" t="str">
        <f t="shared" si="3"/>
        <v>742:49:00</v>
      </c>
      <c r="L13" s="26">
        <f t="shared" si="4"/>
        <v>0.99840949820788538</v>
      </c>
    </row>
    <row r="14" spans="1:19" ht="16.5" thickBot="1" x14ac:dyDescent="0.3">
      <c r="A14" s="9" t="s">
        <v>50</v>
      </c>
      <c r="B14" s="12" t="s">
        <v>74</v>
      </c>
      <c r="C14" s="115">
        <v>0</v>
      </c>
      <c r="D14" s="118">
        <f t="shared" si="0"/>
        <v>0</v>
      </c>
      <c r="E14" s="115">
        <v>0</v>
      </c>
      <c r="F14" s="118">
        <f t="shared" si="6"/>
        <v>0</v>
      </c>
      <c r="G14" s="115">
        <v>0</v>
      </c>
      <c r="H14" s="118">
        <f t="shared" si="2"/>
        <v>0</v>
      </c>
      <c r="I14" s="62">
        <f t="shared" si="5"/>
        <v>0</v>
      </c>
      <c r="J14" s="7">
        <v>31</v>
      </c>
      <c r="K14" s="25" t="str">
        <f t="shared" si="3"/>
        <v>744:00:00</v>
      </c>
      <c r="L14" s="26">
        <f t="shared" si="4"/>
        <v>1</v>
      </c>
    </row>
    <row r="15" spans="1:19" ht="16.5" thickBot="1" x14ac:dyDescent="0.3">
      <c r="A15" s="9" t="s">
        <v>21</v>
      </c>
      <c r="B15" s="12" t="s">
        <v>75</v>
      </c>
      <c r="C15" s="114">
        <v>2.0833333333333332E-2</v>
      </c>
      <c r="D15" s="118">
        <f t="shared" si="0"/>
        <v>6.7204301075268812E-4</v>
      </c>
      <c r="E15" s="114">
        <v>1.6666666666666666E-2</v>
      </c>
      <c r="F15" s="118">
        <f t="shared" si="6"/>
        <v>5.3763440860215054E-4</v>
      </c>
      <c r="G15" s="115">
        <v>0</v>
      </c>
      <c r="H15" s="118">
        <f t="shared" si="2"/>
        <v>0</v>
      </c>
      <c r="I15" s="62">
        <f t="shared" si="5"/>
        <v>3.7499999999999999E-2</v>
      </c>
      <c r="J15" s="7">
        <v>31</v>
      </c>
      <c r="K15" s="25" t="str">
        <f t="shared" si="3"/>
        <v>743:06:00</v>
      </c>
      <c r="L15" s="26">
        <f t="shared" si="4"/>
        <v>0.99879032258064526</v>
      </c>
    </row>
    <row r="16" spans="1:19" ht="16.5" thickBot="1" x14ac:dyDescent="0.3">
      <c r="A16" s="9" t="s">
        <v>23</v>
      </c>
      <c r="B16" s="12" t="s">
        <v>76</v>
      </c>
      <c r="C16" s="114">
        <v>3.3152777777777778</v>
      </c>
      <c r="D16" s="118">
        <f t="shared" si="0"/>
        <v>0.10694444444444444</v>
      </c>
      <c r="E16" s="114">
        <v>0</v>
      </c>
      <c r="F16" s="118">
        <f t="shared" si="6"/>
        <v>0</v>
      </c>
      <c r="G16" s="114">
        <v>0.14305555555555557</v>
      </c>
      <c r="H16" s="118">
        <f t="shared" si="2"/>
        <v>4.6146953405017928E-3</v>
      </c>
      <c r="I16" s="62">
        <f t="shared" si="5"/>
        <v>3.4583333333333335</v>
      </c>
      <c r="J16" s="7">
        <v>31</v>
      </c>
      <c r="K16" s="25" t="str">
        <f t="shared" si="3"/>
        <v>661:00:00</v>
      </c>
      <c r="L16" s="26">
        <f t="shared" si="4"/>
        <v>0.88844086021505375</v>
      </c>
    </row>
    <row r="17" spans="1:12" ht="16.5" thickBot="1" x14ac:dyDescent="0.3">
      <c r="A17" s="9" t="s">
        <v>25</v>
      </c>
      <c r="B17" s="12" t="s">
        <v>77</v>
      </c>
      <c r="C17" s="114">
        <v>0</v>
      </c>
      <c r="D17" s="118">
        <f t="shared" si="0"/>
        <v>0</v>
      </c>
      <c r="E17" s="115">
        <v>0</v>
      </c>
      <c r="F17" s="118">
        <f t="shared" si="6"/>
        <v>0</v>
      </c>
      <c r="G17" s="114">
        <v>0</v>
      </c>
      <c r="H17" s="118">
        <f t="shared" si="2"/>
        <v>0</v>
      </c>
      <c r="I17" s="62">
        <f t="shared" si="5"/>
        <v>0</v>
      </c>
      <c r="J17" s="7">
        <v>31</v>
      </c>
      <c r="K17" s="25" t="str">
        <f t="shared" si="3"/>
        <v>744:00:00</v>
      </c>
      <c r="L17" s="26">
        <f t="shared" si="4"/>
        <v>1</v>
      </c>
    </row>
    <row r="18" spans="1:12" ht="16.5" thickBot="1" x14ac:dyDescent="0.3">
      <c r="A18" s="9" t="s">
        <v>27</v>
      </c>
      <c r="B18" s="12" t="s">
        <v>78</v>
      </c>
      <c r="C18" s="115">
        <v>0</v>
      </c>
      <c r="D18" s="118">
        <f t="shared" si="0"/>
        <v>0</v>
      </c>
      <c r="E18" s="115">
        <v>0</v>
      </c>
      <c r="F18" s="118">
        <f t="shared" si="6"/>
        <v>0</v>
      </c>
      <c r="G18" s="115">
        <v>0</v>
      </c>
      <c r="H18" s="118">
        <f t="shared" si="2"/>
        <v>0</v>
      </c>
      <c r="I18" s="62">
        <f t="shared" si="5"/>
        <v>0</v>
      </c>
      <c r="J18" s="7">
        <v>31</v>
      </c>
      <c r="K18" s="25" t="str">
        <f t="shared" si="3"/>
        <v>744:00:00</v>
      </c>
      <c r="L18" s="26">
        <f t="shared" si="4"/>
        <v>1</v>
      </c>
    </row>
    <row r="19" spans="1:12" ht="16.5" thickBot="1" x14ac:dyDescent="0.3">
      <c r="A19" s="9" t="s">
        <v>30</v>
      </c>
      <c r="B19" s="12" t="s">
        <v>93</v>
      </c>
      <c r="C19" s="114">
        <v>0</v>
      </c>
      <c r="D19" s="118">
        <f t="shared" si="0"/>
        <v>0</v>
      </c>
      <c r="E19" s="115">
        <v>0</v>
      </c>
      <c r="F19" s="118">
        <f t="shared" si="6"/>
        <v>0</v>
      </c>
      <c r="G19" s="114">
        <v>0</v>
      </c>
      <c r="H19" s="118">
        <f t="shared" si="2"/>
        <v>0</v>
      </c>
      <c r="I19" s="62">
        <f t="shared" si="5"/>
        <v>0</v>
      </c>
      <c r="J19" s="7">
        <v>31</v>
      </c>
      <c r="K19" s="25" t="str">
        <f t="shared" si="3"/>
        <v>744:00:00</v>
      </c>
      <c r="L19" s="26">
        <f t="shared" si="4"/>
        <v>1</v>
      </c>
    </row>
    <row r="20" spans="1:12" ht="16.5" thickBot="1" x14ac:dyDescent="0.3">
      <c r="A20" s="9" t="s">
        <v>32</v>
      </c>
      <c r="B20" s="12" t="s">
        <v>79</v>
      </c>
      <c r="C20" s="115">
        <v>0</v>
      </c>
      <c r="D20" s="118">
        <f t="shared" si="0"/>
        <v>0</v>
      </c>
      <c r="E20" s="115">
        <v>0</v>
      </c>
      <c r="F20" s="118">
        <f t="shared" si="6"/>
        <v>0</v>
      </c>
      <c r="G20" s="115">
        <v>0</v>
      </c>
      <c r="H20" s="118">
        <f t="shared" si="2"/>
        <v>0</v>
      </c>
      <c r="I20" s="62">
        <f t="shared" si="5"/>
        <v>0</v>
      </c>
      <c r="J20" s="7">
        <v>31</v>
      </c>
      <c r="K20" s="25" t="str">
        <f t="shared" si="3"/>
        <v>744:00:00</v>
      </c>
      <c r="L20" s="26">
        <f t="shared" si="4"/>
        <v>1</v>
      </c>
    </row>
    <row r="21" spans="1:12" ht="16.5" thickBot="1" x14ac:dyDescent="0.3">
      <c r="A21" s="9" t="s">
        <v>34</v>
      </c>
      <c r="B21" s="12" t="s">
        <v>80</v>
      </c>
      <c r="C21" s="114">
        <v>0</v>
      </c>
      <c r="D21" s="118">
        <f t="shared" si="0"/>
        <v>0</v>
      </c>
      <c r="E21" s="115">
        <v>0</v>
      </c>
      <c r="F21" s="118">
        <f t="shared" si="6"/>
        <v>0</v>
      </c>
      <c r="G21" s="114">
        <v>0</v>
      </c>
      <c r="H21" s="118">
        <f t="shared" si="2"/>
        <v>0</v>
      </c>
      <c r="I21" s="62">
        <f t="shared" si="5"/>
        <v>0</v>
      </c>
      <c r="J21" s="7">
        <v>31</v>
      </c>
      <c r="K21" s="25" t="str">
        <f t="shared" si="3"/>
        <v>744:00:00</v>
      </c>
      <c r="L21" s="26">
        <f t="shared" si="4"/>
        <v>1</v>
      </c>
    </row>
    <row r="22" spans="1:12" ht="16.5" thickBot="1" x14ac:dyDescent="0.3">
      <c r="A22" s="9" t="s">
        <v>36</v>
      </c>
      <c r="B22" s="12" t="s">
        <v>81</v>
      </c>
      <c r="C22" s="115">
        <v>0</v>
      </c>
      <c r="D22" s="118">
        <f t="shared" si="0"/>
        <v>0</v>
      </c>
      <c r="E22" s="115">
        <v>0</v>
      </c>
      <c r="F22" s="118">
        <f t="shared" si="6"/>
        <v>0</v>
      </c>
      <c r="G22" s="115">
        <v>0</v>
      </c>
      <c r="H22" s="118">
        <f t="shared" si="2"/>
        <v>0</v>
      </c>
      <c r="I22" s="62">
        <f t="shared" si="5"/>
        <v>0</v>
      </c>
      <c r="J22" s="7">
        <v>31</v>
      </c>
      <c r="K22" s="25" t="str">
        <f t="shared" si="3"/>
        <v>744:00:00</v>
      </c>
      <c r="L22" s="26">
        <f t="shared" si="4"/>
        <v>1</v>
      </c>
    </row>
    <row r="23" spans="1:12" ht="16.5" thickBot="1" x14ac:dyDescent="0.3">
      <c r="A23" s="9" t="s">
        <v>38</v>
      </c>
      <c r="B23" s="12" t="s">
        <v>82</v>
      </c>
      <c r="C23" s="115">
        <v>0</v>
      </c>
      <c r="D23" s="118">
        <f t="shared" si="0"/>
        <v>0</v>
      </c>
      <c r="E23" s="115">
        <v>0</v>
      </c>
      <c r="F23" s="118">
        <f t="shared" si="6"/>
        <v>0</v>
      </c>
      <c r="G23" s="115">
        <v>0</v>
      </c>
      <c r="H23" s="118">
        <f t="shared" si="2"/>
        <v>0</v>
      </c>
      <c r="I23" s="62">
        <f t="shared" si="5"/>
        <v>0</v>
      </c>
      <c r="J23" s="7">
        <v>31</v>
      </c>
      <c r="K23" s="25" t="str">
        <f t="shared" si="3"/>
        <v>744:00:00</v>
      </c>
      <c r="L23" s="26">
        <f t="shared" si="4"/>
        <v>1</v>
      </c>
    </row>
    <row r="24" spans="1:12" ht="16.5" thickBot="1" x14ac:dyDescent="0.3">
      <c r="A24" s="9" t="s">
        <v>40</v>
      </c>
      <c r="B24" s="12" t="s">
        <v>83</v>
      </c>
      <c r="C24" s="116">
        <v>0</v>
      </c>
      <c r="D24" s="119">
        <f t="shared" si="0"/>
        <v>0</v>
      </c>
      <c r="E24" s="116">
        <v>0</v>
      </c>
      <c r="F24" s="119">
        <f t="shared" si="6"/>
        <v>0</v>
      </c>
      <c r="G24" s="116">
        <v>0</v>
      </c>
      <c r="H24" s="119">
        <f t="shared" si="2"/>
        <v>0</v>
      </c>
      <c r="I24" s="62">
        <f t="shared" si="5"/>
        <v>0</v>
      </c>
      <c r="J24" s="7">
        <v>31</v>
      </c>
      <c r="K24" s="25" t="str">
        <f t="shared" si="3"/>
        <v>744:00:00</v>
      </c>
      <c r="L24" s="26">
        <f t="shared" si="4"/>
        <v>1</v>
      </c>
    </row>
    <row r="25" spans="1:12" ht="16.5" thickBot="1" x14ac:dyDescent="0.3">
      <c r="A25" s="12" t="s">
        <v>42</v>
      </c>
      <c r="B25" s="42"/>
      <c r="C25" s="96">
        <f>SUM(C3:C24)</f>
        <v>5.2034722222222225</v>
      </c>
      <c r="D25" s="73">
        <f t="shared" ref="D25" si="7">SUM(C25/J25)</f>
        <v>7.6297246660149889E-3</v>
      </c>
      <c r="E25" s="97">
        <f>SUM(E3:E24)</f>
        <v>0.20416666666666666</v>
      </c>
      <c r="F25" s="73">
        <f t="shared" ref="F25" si="8">SUM(E25/J25)</f>
        <v>2.9936461388074289E-4</v>
      </c>
      <c r="G25" s="97">
        <f>SUM(G3:G24)</f>
        <v>0.62083333333333335</v>
      </c>
      <c r="H25" s="113">
        <f>SUM(G25/J25)</f>
        <v>9.1031280547409577E-4</v>
      </c>
      <c r="I25" s="62">
        <f t="shared" si="5"/>
        <v>6.0284722222222227</v>
      </c>
      <c r="J25" s="7">
        <f>SUM(J3:J24)</f>
        <v>682</v>
      </c>
      <c r="K25" s="25">
        <f xml:space="preserve"> SUM(J25-I25)</f>
        <v>675.97152777777774</v>
      </c>
      <c r="L25" s="41">
        <f t="shared" si="4"/>
        <v>0.99116059791463007</v>
      </c>
    </row>
    <row r="26" spans="1:12" ht="15" x14ac:dyDescent="0.2">
      <c r="C26" s="4"/>
      <c r="D26" s="4"/>
      <c r="E26" s="4"/>
      <c r="F26" s="4"/>
      <c r="G26" s="4"/>
      <c r="H26" s="4"/>
      <c r="I26" s="4"/>
      <c r="J26" s="4"/>
    </row>
    <row r="31" spans="1:12" ht="13.5" thickBot="1" x14ac:dyDescent="0.25">
      <c r="C31" s="58" t="s">
        <v>85</v>
      </c>
    </row>
    <row r="32" spans="1:12" x14ac:dyDescent="0.2">
      <c r="E32" s="138" t="s">
        <v>86</v>
      </c>
      <c r="G32" s="140" t="s">
        <v>87</v>
      </c>
    </row>
    <row r="33" spans="1:8" ht="13.5" thickBot="1" x14ac:dyDescent="0.25">
      <c r="E33" s="139"/>
      <c r="G33" s="141"/>
    </row>
    <row r="34" spans="1:8" ht="13.5" thickBot="1" x14ac:dyDescent="0.25">
      <c r="C34" s="136" t="s">
        <v>84</v>
      </c>
      <c r="D34" s="142"/>
      <c r="E34" s="139"/>
      <c r="G34" s="141"/>
    </row>
    <row r="35" spans="1:8" ht="13.5" thickBot="1" x14ac:dyDescent="0.25">
      <c r="C35" s="43" t="s">
        <v>46</v>
      </c>
      <c r="D35" s="19" t="s">
        <v>47</v>
      </c>
      <c r="E35" s="145"/>
      <c r="G35" s="146"/>
    </row>
    <row r="36" spans="1:8" ht="16.5" thickBot="1" x14ac:dyDescent="0.3">
      <c r="A36" s="59" t="s">
        <v>27</v>
      </c>
      <c r="B36" s="9" t="s">
        <v>94</v>
      </c>
      <c r="C36" s="29">
        <v>0</v>
      </c>
      <c r="D36" s="56">
        <f>SUM(C36/F36)</f>
        <v>0</v>
      </c>
      <c r="E36" s="72">
        <v>6.25E-2</v>
      </c>
      <c r="F36" s="47">
        <v>31</v>
      </c>
      <c r="G36" s="57" t="str">
        <f xml:space="preserve"> TEXT(F36-E36, "[H]:MM:SS")</f>
        <v>742:30:00</v>
      </c>
      <c r="H36" s="48">
        <f>SUM(G36/F36)</f>
        <v>0.99798387096774188</v>
      </c>
    </row>
    <row r="37" spans="1:8" x14ac:dyDescent="0.2">
      <c r="C37" s="83"/>
    </row>
  </sheetData>
  <mergeCells count="8">
    <mergeCell ref="E32:E35"/>
    <mergeCell ref="G32:G35"/>
    <mergeCell ref="C34:D34"/>
    <mergeCell ref="A1:B2"/>
    <mergeCell ref="I1:I2"/>
    <mergeCell ref="C1:D1"/>
    <mergeCell ref="E1:F1"/>
    <mergeCell ref="G1:H1"/>
  </mergeCells>
  <phoneticPr fontId="0" type="noConversion"/>
  <pageMargins left="0.75" right="0.75" top="1" bottom="1" header="0.5" footer="0.5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G24"/>
    </sheetView>
  </sheetViews>
  <sheetFormatPr defaultRowHeight="12.75" x14ac:dyDescent="0.2"/>
  <cols>
    <col min="1" max="1" width="20.7109375" customWidth="1"/>
    <col min="2" max="2" width="8.7109375" customWidth="1"/>
    <col min="3" max="3" width="11.42578125" customWidth="1"/>
    <col min="4" max="5" width="10.7109375" customWidth="1"/>
    <col min="6" max="7" width="12.85546875" customWidth="1"/>
    <col min="8" max="8" width="10.7109375" customWidth="1"/>
    <col min="9" max="9" width="17.7109375" customWidth="1"/>
    <col min="10" max="10" width="20.7109375" customWidth="1"/>
    <col min="11" max="11" width="17.7109375" customWidth="1"/>
    <col min="12" max="12" width="10.7109375" customWidth="1"/>
  </cols>
  <sheetData>
    <row r="1" spans="1:13" ht="50.1" customHeight="1" thickBot="1" x14ac:dyDescent="0.3">
      <c r="A1" s="132">
        <v>42401</v>
      </c>
      <c r="B1" s="133"/>
      <c r="C1" s="136" t="s">
        <v>45</v>
      </c>
      <c r="D1" s="137"/>
      <c r="E1" s="136" t="s">
        <v>44</v>
      </c>
      <c r="F1" s="137"/>
      <c r="G1" s="136" t="s">
        <v>43</v>
      </c>
      <c r="H1" s="142"/>
      <c r="I1" s="143" t="s">
        <v>66</v>
      </c>
      <c r="J1" s="21"/>
      <c r="K1" s="21" t="s">
        <v>52</v>
      </c>
      <c r="L1" s="15"/>
    </row>
    <row r="2" spans="1:13" ht="16.5" customHeight="1" thickBot="1" x14ac:dyDescent="0.25">
      <c r="A2" s="134"/>
      <c r="B2" s="135"/>
      <c r="C2" s="43" t="s">
        <v>46</v>
      </c>
      <c r="D2" s="43" t="s">
        <v>47</v>
      </c>
      <c r="E2" s="43" t="s">
        <v>46</v>
      </c>
      <c r="F2" s="43" t="s">
        <v>47</v>
      </c>
      <c r="G2" s="43" t="s">
        <v>46</v>
      </c>
      <c r="H2" s="44" t="s">
        <v>47</v>
      </c>
      <c r="I2" s="144"/>
      <c r="J2" s="27"/>
      <c r="K2" s="22"/>
      <c r="L2" s="16"/>
      <c r="M2" s="52"/>
    </row>
    <row r="3" spans="1:13" ht="16.5" thickBot="1" x14ac:dyDescent="0.3">
      <c r="A3" s="9" t="s">
        <v>0</v>
      </c>
      <c r="B3" s="12" t="s">
        <v>68</v>
      </c>
      <c r="C3" s="99">
        <v>1.9083333333333332</v>
      </c>
      <c r="D3" s="84">
        <f t="shared" ref="D3:D24" si="0">SUM(C3/J3)</f>
        <v>6.5804597701149423E-2</v>
      </c>
      <c r="E3" s="124">
        <v>0</v>
      </c>
      <c r="F3" s="84">
        <f t="shared" ref="F3:F11" si="1">SUM(E3/J3)</f>
        <v>0</v>
      </c>
      <c r="G3" s="100">
        <v>0.84444444444444433</v>
      </c>
      <c r="H3" s="125">
        <f t="shared" ref="H3:H24" si="2">SUM(G3/J3)</f>
        <v>2.9118773946360151E-2</v>
      </c>
      <c r="I3" s="62">
        <f>SUM(C3+E3+G3)</f>
        <v>2.7527777777777773</v>
      </c>
      <c r="J3" s="7">
        <v>29</v>
      </c>
      <c r="K3" s="25" t="str">
        <f t="shared" ref="K3:K24" si="3" xml:space="preserve"> TEXT(J3-I3, "[H]:MM:SS")</f>
        <v>629:56:00</v>
      </c>
      <c r="L3" s="26">
        <f t="shared" ref="L3:L25" si="4">SUM(K3/J3)</f>
        <v>0.90507662835249036</v>
      </c>
    </row>
    <row r="4" spans="1:13" ht="16.5" thickBot="1" x14ac:dyDescent="0.3">
      <c r="A4" s="9" t="s">
        <v>2</v>
      </c>
      <c r="B4" s="12" t="s">
        <v>88</v>
      </c>
      <c r="C4" s="85">
        <v>0</v>
      </c>
      <c r="D4" s="39">
        <f t="shared" si="0"/>
        <v>0</v>
      </c>
      <c r="E4" s="64">
        <v>9.0277777777777776E-2</v>
      </c>
      <c r="F4" s="39">
        <f t="shared" si="1"/>
        <v>3.1130268199233715E-3</v>
      </c>
      <c r="G4" s="71">
        <v>0</v>
      </c>
      <c r="H4" s="126">
        <f t="shared" si="2"/>
        <v>0</v>
      </c>
      <c r="I4" s="62">
        <f t="shared" ref="I4:I25" si="5">SUM(C4+E4+G4)</f>
        <v>9.0277777777777776E-2</v>
      </c>
      <c r="J4" s="7">
        <v>29</v>
      </c>
      <c r="K4" s="25" t="str">
        <f t="shared" si="3"/>
        <v>693:50:00</v>
      </c>
      <c r="L4" s="26">
        <f t="shared" si="4"/>
        <v>0.99688697318007669</v>
      </c>
    </row>
    <row r="5" spans="1:13" ht="16.5" thickBot="1" x14ac:dyDescent="0.3">
      <c r="A5" s="9" t="s">
        <v>48</v>
      </c>
      <c r="B5" s="12" t="s">
        <v>69</v>
      </c>
      <c r="C5" s="85">
        <v>0</v>
      </c>
      <c r="D5" s="39">
        <f t="shared" si="0"/>
        <v>0</v>
      </c>
      <c r="E5" s="71">
        <v>0</v>
      </c>
      <c r="F5" s="39">
        <f t="shared" si="1"/>
        <v>0</v>
      </c>
      <c r="G5" s="71">
        <v>0</v>
      </c>
      <c r="H5" s="126">
        <f t="shared" si="2"/>
        <v>0</v>
      </c>
      <c r="I5" s="62">
        <f t="shared" si="5"/>
        <v>0</v>
      </c>
      <c r="J5" s="7">
        <v>28</v>
      </c>
      <c r="K5" s="25" t="str">
        <f t="shared" si="3"/>
        <v>672:00:00</v>
      </c>
      <c r="L5" s="26">
        <f t="shared" si="4"/>
        <v>1</v>
      </c>
    </row>
    <row r="6" spans="1:13" ht="16.5" thickBot="1" x14ac:dyDescent="0.3">
      <c r="A6" s="9" t="s">
        <v>5</v>
      </c>
      <c r="B6" s="12" t="s">
        <v>89</v>
      </c>
      <c r="C6" s="85">
        <v>0</v>
      </c>
      <c r="D6" s="39">
        <f t="shared" si="0"/>
        <v>0</v>
      </c>
      <c r="E6" s="71">
        <v>0</v>
      </c>
      <c r="F6" s="39">
        <f t="shared" si="1"/>
        <v>0</v>
      </c>
      <c r="G6" s="64">
        <v>6.25E-2</v>
      </c>
      <c r="H6" s="126">
        <f t="shared" si="2"/>
        <v>2.232142857142857E-3</v>
      </c>
      <c r="I6" s="62">
        <f t="shared" si="5"/>
        <v>6.25E-2</v>
      </c>
      <c r="J6" s="7">
        <v>28</v>
      </c>
      <c r="K6" s="25" t="str">
        <f t="shared" si="3"/>
        <v>670:30:00</v>
      </c>
      <c r="L6" s="26">
        <f t="shared" si="4"/>
        <v>0.9977678571428571</v>
      </c>
    </row>
    <row r="7" spans="1:13" ht="16.5" thickBot="1" x14ac:dyDescent="0.3">
      <c r="A7" s="9" t="s">
        <v>7</v>
      </c>
      <c r="B7" s="12" t="s">
        <v>90</v>
      </c>
      <c r="C7" s="85">
        <v>9.7916666666666666E-2</v>
      </c>
      <c r="D7" s="39">
        <f t="shared" si="0"/>
        <v>3.4970238095238097E-3</v>
      </c>
      <c r="E7" s="64">
        <v>0</v>
      </c>
      <c r="F7" s="39">
        <f t="shared" si="1"/>
        <v>0</v>
      </c>
      <c r="G7" s="64">
        <v>0</v>
      </c>
      <c r="H7" s="126">
        <f t="shared" si="2"/>
        <v>0</v>
      </c>
      <c r="I7" s="62">
        <f t="shared" si="5"/>
        <v>9.7916666666666666E-2</v>
      </c>
      <c r="J7" s="7">
        <v>28</v>
      </c>
      <c r="K7" s="25" t="str">
        <f t="shared" si="3"/>
        <v>669:39:00</v>
      </c>
      <c r="L7" s="26">
        <f t="shared" si="4"/>
        <v>0.99650297619047623</v>
      </c>
    </row>
    <row r="8" spans="1:13" ht="16.5" thickBot="1" x14ac:dyDescent="0.3">
      <c r="A8" s="9" t="s">
        <v>9</v>
      </c>
      <c r="B8" s="12" t="s">
        <v>70</v>
      </c>
      <c r="C8" s="127">
        <v>0</v>
      </c>
      <c r="D8" s="39">
        <f t="shared" si="0"/>
        <v>0</v>
      </c>
      <c r="E8" s="64">
        <v>0</v>
      </c>
      <c r="F8" s="39">
        <f t="shared" si="1"/>
        <v>0</v>
      </c>
      <c r="G8" s="64">
        <v>0.10069444444444443</v>
      </c>
      <c r="H8" s="126">
        <f t="shared" si="2"/>
        <v>3.5962301587301585E-3</v>
      </c>
      <c r="I8" s="62">
        <f t="shared" si="5"/>
        <v>0.10069444444444443</v>
      </c>
      <c r="J8" s="7">
        <v>28</v>
      </c>
      <c r="K8" s="25" t="str">
        <f t="shared" si="3"/>
        <v>669:35:00</v>
      </c>
      <c r="L8" s="26">
        <f t="shared" si="4"/>
        <v>0.99640376984126988</v>
      </c>
    </row>
    <row r="9" spans="1:13" ht="16.5" thickBot="1" x14ac:dyDescent="0.3">
      <c r="A9" s="9" t="s">
        <v>11</v>
      </c>
      <c r="B9" s="12" t="s">
        <v>71</v>
      </c>
      <c r="C9" s="85">
        <v>0.18680555555555556</v>
      </c>
      <c r="D9" s="39">
        <f t="shared" si="0"/>
        <v>6.6716269841269838E-3</v>
      </c>
      <c r="E9" s="64">
        <v>0.10416666666666666</v>
      </c>
      <c r="F9" s="39">
        <f t="shared" si="1"/>
        <v>3.720238095238095E-3</v>
      </c>
      <c r="G9" s="64">
        <v>0</v>
      </c>
      <c r="H9" s="126">
        <f t="shared" si="2"/>
        <v>0</v>
      </c>
      <c r="I9" s="62">
        <f t="shared" si="5"/>
        <v>0.29097222222222219</v>
      </c>
      <c r="J9" s="7">
        <v>28</v>
      </c>
      <c r="K9" s="25" t="str">
        <f t="shared" si="3"/>
        <v>665:01:00</v>
      </c>
      <c r="L9" s="26">
        <f t="shared" si="4"/>
        <v>0.98960813492063493</v>
      </c>
    </row>
    <row r="10" spans="1:13" ht="16.5" thickBot="1" x14ac:dyDescent="0.3">
      <c r="A10" s="9" t="s">
        <v>13</v>
      </c>
      <c r="B10" s="12" t="s">
        <v>72</v>
      </c>
      <c r="C10" s="127">
        <v>0</v>
      </c>
      <c r="D10" s="39">
        <f t="shared" si="0"/>
        <v>0</v>
      </c>
      <c r="E10" s="71">
        <v>0</v>
      </c>
      <c r="F10" s="39">
        <f t="shared" si="1"/>
        <v>0</v>
      </c>
      <c r="G10" s="71">
        <v>0</v>
      </c>
      <c r="H10" s="126">
        <f t="shared" si="2"/>
        <v>0</v>
      </c>
      <c r="I10" s="62">
        <f t="shared" si="5"/>
        <v>0</v>
      </c>
      <c r="J10" s="7">
        <v>28</v>
      </c>
      <c r="K10" s="25" t="str">
        <f t="shared" si="3"/>
        <v>672:00:00</v>
      </c>
      <c r="L10" s="26">
        <f t="shared" si="4"/>
        <v>1</v>
      </c>
    </row>
    <row r="11" spans="1:13" ht="16.5" thickBot="1" x14ac:dyDescent="0.3">
      <c r="A11" s="9" t="s">
        <v>15</v>
      </c>
      <c r="B11" s="12" t="s">
        <v>91</v>
      </c>
      <c r="C11" s="127">
        <v>0</v>
      </c>
      <c r="D11" s="39">
        <f t="shared" si="0"/>
        <v>0</v>
      </c>
      <c r="E11" s="64">
        <v>0</v>
      </c>
      <c r="F11" s="39">
        <f t="shared" si="1"/>
        <v>0</v>
      </c>
      <c r="G11" s="71">
        <v>0</v>
      </c>
      <c r="H11" s="126">
        <f t="shared" si="2"/>
        <v>0</v>
      </c>
      <c r="I11" s="62">
        <f t="shared" si="5"/>
        <v>0</v>
      </c>
      <c r="J11" s="7">
        <v>28</v>
      </c>
      <c r="K11" s="25" t="str">
        <f t="shared" si="3"/>
        <v>672:00:00</v>
      </c>
      <c r="L11" s="26">
        <f t="shared" si="4"/>
        <v>1</v>
      </c>
    </row>
    <row r="12" spans="1:13" ht="16.5" thickBot="1" x14ac:dyDescent="0.3">
      <c r="A12" s="9" t="s">
        <v>17</v>
      </c>
      <c r="B12" s="12" t="s">
        <v>92</v>
      </c>
      <c r="C12" s="127">
        <v>0</v>
      </c>
      <c r="D12" s="39">
        <f t="shared" si="0"/>
        <v>0</v>
      </c>
      <c r="E12" s="71">
        <v>0</v>
      </c>
      <c r="F12" s="39">
        <v>0</v>
      </c>
      <c r="G12" s="71">
        <v>0</v>
      </c>
      <c r="H12" s="126">
        <f t="shared" si="2"/>
        <v>0</v>
      </c>
      <c r="I12" s="62">
        <f t="shared" si="5"/>
        <v>0</v>
      </c>
      <c r="J12" s="7">
        <v>28</v>
      </c>
      <c r="K12" s="25" t="str">
        <f t="shared" si="3"/>
        <v>672:00:00</v>
      </c>
      <c r="L12" s="26">
        <f t="shared" si="4"/>
        <v>1</v>
      </c>
    </row>
    <row r="13" spans="1:13" ht="16.5" thickBot="1" x14ac:dyDescent="0.3">
      <c r="A13" s="9" t="s">
        <v>49</v>
      </c>
      <c r="B13" s="12" t="s">
        <v>73</v>
      </c>
      <c r="C13" s="127">
        <v>0</v>
      </c>
      <c r="D13" s="39">
        <f t="shared" si="0"/>
        <v>0</v>
      </c>
      <c r="E13" s="71">
        <v>0</v>
      </c>
      <c r="F13" s="39">
        <f t="shared" ref="F13:F24" si="6">SUM(E13/J13)</f>
        <v>0</v>
      </c>
      <c r="G13" s="71">
        <v>0</v>
      </c>
      <c r="H13" s="126">
        <f t="shared" si="2"/>
        <v>0</v>
      </c>
      <c r="I13" s="62">
        <f t="shared" si="5"/>
        <v>0</v>
      </c>
      <c r="J13" s="7">
        <v>28</v>
      </c>
      <c r="K13" s="25" t="str">
        <f t="shared" si="3"/>
        <v>672:00:00</v>
      </c>
      <c r="L13" s="26">
        <f t="shared" si="4"/>
        <v>1</v>
      </c>
    </row>
    <row r="14" spans="1:13" ht="16.5" thickBot="1" x14ac:dyDescent="0.3">
      <c r="A14" s="9" t="s">
        <v>50</v>
      </c>
      <c r="B14" s="12" t="s">
        <v>74</v>
      </c>
      <c r="C14" s="127">
        <v>0</v>
      </c>
      <c r="D14" s="39">
        <f t="shared" si="0"/>
        <v>0</v>
      </c>
      <c r="E14" s="64">
        <v>0.35416666666666669</v>
      </c>
      <c r="F14" s="39">
        <f t="shared" si="6"/>
        <v>1.2648809523809524E-2</v>
      </c>
      <c r="G14" s="71">
        <v>0</v>
      </c>
      <c r="H14" s="126">
        <f t="shared" si="2"/>
        <v>0</v>
      </c>
      <c r="I14" s="62">
        <f t="shared" si="5"/>
        <v>0.35416666666666669</v>
      </c>
      <c r="J14" s="7">
        <v>28</v>
      </c>
      <c r="K14" s="25" t="str">
        <f t="shared" si="3"/>
        <v>663:30:00</v>
      </c>
      <c r="L14" s="26">
        <f t="shared" si="4"/>
        <v>0.98735119047619047</v>
      </c>
    </row>
    <row r="15" spans="1:13" ht="16.5" thickBot="1" x14ac:dyDescent="0.3">
      <c r="A15" s="9" t="s">
        <v>21</v>
      </c>
      <c r="B15" s="12" t="s">
        <v>75</v>
      </c>
      <c r="C15" s="85">
        <v>0.15625</v>
      </c>
      <c r="D15" s="39">
        <f t="shared" si="0"/>
        <v>5.580357142857143E-3</v>
      </c>
      <c r="E15" s="64">
        <v>0.36736111111111108</v>
      </c>
      <c r="F15" s="39">
        <f t="shared" si="6"/>
        <v>1.3120039682539681E-2</v>
      </c>
      <c r="G15" s="71">
        <v>0</v>
      </c>
      <c r="H15" s="126">
        <f t="shared" si="2"/>
        <v>0</v>
      </c>
      <c r="I15" s="62">
        <f t="shared" si="5"/>
        <v>0.52361111111111103</v>
      </c>
      <c r="J15" s="7">
        <v>28</v>
      </c>
      <c r="K15" s="25" t="str">
        <f t="shared" si="3"/>
        <v>659:26:00</v>
      </c>
      <c r="L15" s="26">
        <f t="shared" si="4"/>
        <v>0.98129960317460319</v>
      </c>
    </row>
    <row r="16" spans="1:13" ht="16.5" thickBot="1" x14ac:dyDescent="0.3">
      <c r="A16" s="9" t="s">
        <v>23</v>
      </c>
      <c r="B16" s="12" t="s">
        <v>76</v>
      </c>
      <c r="C16" s="85">
        <v>3.579861111111112</v>
      </c>
      <c r="D16" s="39">
        <f t="shared" si="0"/>
        <v>0.12785218253968259</v>
      </c>
      <c r="E16" s="64">
        <v>1.1805555555555555E-2</v>
      </c>
      <c r="F16" s="39">
        <f t="shared" si="6"/>
        <v>4.2162698412698409E-4</v>
      </c>
      <c r="G16" s="64">
        <v>7.6388888888888895E-2</v>
      </c>
      <c r="H16" s="126">
        <f t="shared" si="2"/>
        <v>2.7281746031746035E-3</v>
      </c>
      <c r="I16" s="62">
        <f t="shared" si="5"/>
        <v>3.6680555555555565</v>
      </c>
      <c r="J16" s="7">
        <v>28</v>
      </c>
      <c r="K16" s="25" t="str">
        <f t="shared" si="3"/>
        <v>583:58:00</v>
      </c>
      <c r="L16" s="26">
        <f t="shared" si="4"/>
        <v>0.86899801587301595</v>
      </c>
    </row>
    <row r="17" spans="1:16" ht="16.5" thickBot="1" x14ac:dyDescent="0.3">
      <c r="A17" s="9" t="s">
        <v>25</v>
      </c>
      <c r="B17" s="12" t="s">
        <v>77</v>
      </c>
      <c r="C17" s="85">
        <v>1.5277777777777777E-2</v>
      </c>
      <c r="D17" s="39">
        <f t="shared" si="0"/>
        <v>5.4563492063492065E-4</v>
      </c>
      <c r="E17" s="71">
        <v>0</v>
      </c>
      <c r="F17" s="39">
        <f t="shared" si="6"/>
        <v>0</v>
      </c>
      <c r="G17" s="64">
        <v>4.1666666666666664E-2</v>
      </c>
      <c r="H17" s="126">
        <f t="shared" si="2"/>
        <v>1.488095238095238E-3</v>
      </c>
      <c r="I17" s="62">
        <f t="shared" si="5"/>
        <v>5.6944444444444443E-2</v>
      </c>
      <c r="J17" s="7">
        <v>28</v>
      </c>
      <c r="K17" s="25" t="str">
        <f t="shared" si="3"/>
        <v>670:38:00</v>
      </c>
      <c r="L17" s="26">
        <f t="shared" si="4"/>
        <v>0.9979662698412699</v>
      </c>
    </row>
    <row r="18" spans="1:16" ht="16.5" thickBot="1" x14ac:dyDescent="0.3">
      <c r="A18" s="9" t="s">
        <v>27</v>
      </c>
      <c r="B18" s="12" t="s">
        <v>78</v>
      </c>
      <c r="C18" s="127">
        <v>0</v>
      </c>
      <c r="D18" s="39">
        <f t="shared" si="0"/>
        <v>0</v>
      </c>
      <c r="E18" s="71">
        <v>0</v>
      </c>
      <c r="F18" s="39">
        <f t="shared" si="6"/>
        <v>0</v>
      </c>
      <c r="G18" s="64">
        <v>8.3333333333333329E-2</v>
      </c>
      <c r="H18" s="126">
        <f t="shared" si="2"/>
        <v>2.976190476190476E-3</v>
      </c>
      <c r="I18" s="62">
        <f t="shared" si="5"/>
        <v>8.3333333333333329E-2</v>
      </c>
      <c r="J18" s="7">
        <v>28</v>
      </c>
      <c r="K18" s="25" t="str">
        <f t="shared" si="3"/>
        <v>670:00:00</v>
      </c>
      <c r="L18" s="26">
        <f t="shared" si="4"/>
        <v>0.99702380952380953</v>
      </c>
    </row>
    <row r="19" spans="1:16" ht="16.5" thickBot="1" x14ac:dyDescent="0.3">
      <c r="A19" s="9" t="s">
        <v>30</v>
      </c>
      <c r="B19" s="12" t="s">
        <v>93</v>
      </c>
      <c r="C19" s="85">
        <v>0</v>
      </c>
      <c r="D19" s="39">
        <f t="shared" si="0"/>
        <v>0</v>
      </c>
      <c r="E19" s="71">
        <v>0</v>
      </c>
      <c r="F19" s="39">
        <f t="shared" si="6"/>
        <v>0</v>
      </c>
      <c r="G19" s="64">
        <v>0</v>
      </c>
      <c r="H19" s="126">
        <f t="shared" si="2"/>
        <v>0</v>
      </c>
      <c r="I19" s="62">
        <f t="shared" si="5"/>
        <v>0</v>
      </c>
      <c r="J19" s="7">
        <v>28</v>
      </c>
      <c r="K19" s="25" t="str">
        <f t="shared" si="3"/>
        <v>672:00:00</v>
      </c>
      <c r="L19" s="26">
        <f t="shared" si="4"/>
        <v>1</v>
      </c>
    </row>
    <row r="20" spans="1:16" ht="16.5" thickBot="1" x14ac:dyDescent="0.3">
      <c r="A20" s="9" t="s">
        <v>32</v>
      </c>
      <c r="B20" s="12" t="s">
        <v>79</v>
      </c>
      <c r="C20" s="85">
        <v>7.6388888888888886E-3</v>
      </c>
      <c r="D20" s="39">
        <f t="shared" si="0"/>
        <v>2.7281746031746032E-4</v>
      </c>
      <c r="E20" s="71">
        <v>0</v>
      </c>
      <c r="F20" s="39">
        <f t="shared" si="6"/>
        <v>0</v>
      </c>
      <c r="G20" s="71">
        <v>0</v>
      </c>
      <c r="H20" s="126">
        <f t="shared" si="2"/>
        <v>0</v>
      </c>
      <c r="I20" s="62">
        <f t="shared" si="5"/>
        <v>7.6388888888888886E-3</v>
      </c>
      <c r="J20" s="7">
        <v>28</v>
      </c>
      <c r="K20" s="25" t="str">
        <f t="shared" si="3"/>
        <v>671:49:00</v>
      </c>
      <c r="L20" s="26">
        <f t="shared" si="4"/>
        <v>0.99972718253968262</v>
      </c>
    </row>
    <row r="21" spans="1:16" ht="16.5" thickBot="1" x14ac:dyDescent="0.3">
      <c r="A21" s="9" t="s">
        <v>34</v>
      </c>
      <c r="B21" s="12" t="s">
        <v>80</v>
      </c>
      <c r="C21" s="85">
        <v>3.4027777777777775E-2</v>
      </c>
      <c r="D21" s="39">
        <f t="shared" si="0"/>
        <v>1.2152777777777776E-3</v>
      </c>
      <c r="E21" s="71">
        <v>0</v>
      </c>
      <c r="F21" s="39">
        <f t="shared" si="6"/>
        <v>0</v>
      </c>
      <c r="G21" s="64">
        <v>0</v>
      </c>
      <c r="H21" s="126">
        <f t="shared" si="2"/>
        <v>0</v>
      </c>
      <c r="I21" s="62">
        <f t="shared" si="5"/>
        <v>3.4027777777777775E-2</v>
      </c>
      <c r="J21" s="7">
        <v>28</v>
      </c>
      <c r="K21" s="25" t="str">
        <f t="shared" si="3"/>
        <v>671:11:00</v>
      </c>
      <c r="L21" s="26">
        <f t="shared" si="4"/>
        <v>0.99878472222222214</v>
      </c>
    </row>
    <row r="22" spans="1:16" ht="16.5" thickBot="1" x14ac:dyDescent="0.3">
      <c r="A22" s="9" t="s">
        <v>36</v>
      </c>
      <c r="B22" s="12" t="s">
        <v>81</v>
      </c>
      <c r="C22" s="127">
        <v>0</v>
      </c>
      <c r="D22" s="39">
        <f t="shared" si="0"/>
        <v>0</v>
      </c>
      <c r="E22" s="71">
        <v>0</v>
      </c>
      <c r="F22" s="39">
        <f t="shared" si="6"/>
        <v>0</v>
      </c>
      <c r="G22" s="71">
        <v>0</v>
      </c>
      <c r="H22" s="126">
        <f t="shared" si="2"/>
        <v>0</v>
      </c>
      <c r="I22" s="62">
        <f t="shared" si="5"/>
        <v>0</v>
      </c>
      <c r="J22" s="7">
        <v>28</v>
      </c>
      <c r="K22" s="25" t="str">
        <f t="shared" si="3"/>
        <v>672:00:00</v>
      </c>
      <c r="L22" s="26">
        <f t="shared" si="4"/>
        <v>1</v>
      </c>
    </row>
    <row r="23" spans="1:16" ht="16.5" thickBot="1" x14ac:dyDescent="0.3">
      <c r="A23" s="9" t="s">
        <v>38</v>
      </c>
      <c r="B23" s="12" t="s">
        <v>82</v>
      </c>
      <c r="C23" s="127">
        <v>0</v>
      </c>
      <c r="D23" s="39">
        <f t="shared" si="0"/>
        <v>0</v>
      </c>
      <c r="E23" s="71">
        <v>0</v>
      </c>
      <c r="F23" s="39">
        <f t="shared" si="6"/>
        <v>0</v>
      </c>
      <c r="G23" s="71">
        <v>0</v>
      </c>
      <c r="H23" s="126">
        <f t="shared" si="2"/>
        <v>0</v>
      </c>
      <c r="I23" s="62">
        <f t="shared" si="5"/>
        <v>0</v>
      </c>
      <c r="J23" s="7">
        <v>28</v>
      </c>
      <c r="K23" s="25" t="str">
        <f t="shared" si="3"/>
        <v>672:00:00</v>
      </c>
      <c r="L23" s="26">
        <f t="shared" si="4"/>
        <v>1</v>
      </c>
    </row>
    <row r="24" spans="1:16" ht="16.5" customHeight="1" thickBot="1" x14ac:dyDescent="0.3">
      <c r="A24" s="9" t="s">
        <v>40</v>
      </c>
      <c r="B24" s="12" t="s">
        <v>83</v>
      </c>
      <c r="C24" s="128">
        <v>0</v>
      </c>
      <c r="D24" s="129">
        <f t="shared" si="0"/>
        <v>0</v>
      </c>
      <c r="E24" s="130">
        <v>0</v>
      </c>
      <c r="F24" s="129">
        <f t="shared" si="6"/>
        <v>0</v>
      </c>
      <c r="G24" s="130">
        <v>0</v>
      </c>
      <c r="H24" s="131">
        <f t="shared" si="2"/>
        <v>0</v>
      </c>
      <c r="I24" s="62">
        <f t="shared" si="5"/>
        <v>0</v>
      </c>
      <c r="J24" s="7">
        <v>28</v>
      </c>
      <c r="K24" s="25" t="str">
        <f t="shared" si="3"/>
        <v>672:00:00</v>
      </c>
      <c r="L24" s="26">
        <f t="shared" si="4"/>
        <v>1</v>
      </c>
    </row>
    <row r="25" spans="1:16" ht="16.5" customHeight="1" thickBot="1" x14ac:dyDescent="0.3">
      <c r="A25" s="12" t="s">
        <v>42</v>
      </c>
      <c r="B25" s="13"/>
      <c r="C25" s="66">
        <f>SUM(C3:C24)</f>
        <v>5.9861111111111116</v>
      </c>
      <c r="D25" s="67">
        <f t="shared" ref="D25" si="7">SUM(C25/J25)</f>
        <v>9.6862639338367498E-3</v>
      </c>
      <c r="E25" s="66">
        <f>SUM(E3:E24)</f>
        <v>0.9277777777777777</v>
      </c>
      <c r="F25" s="67">
        <f t="shared" ref="F25" si="8">SUM(E25/J25)</f>
        <v>1.5012585400934915E-3</v>
      </c>
      <c r="G25" s="66">
        <f>SUM(G3:G24)</f>
        <v>1.2090277777777776</v>
      </c>
      <c r="H25" s="67">
        <f t="shared" ref="H25" si="9">SUM(G25/J25)</f>
        <v>1.9563556274721319E-3</v>
      </c>
      <c r="I25" s="25">
        <f t="shared" si="5"/>
        <v>8.1229166666666668</v>
      </c>
      <c r="J25" s="7">
        <f>SUM(J3:J24)</f>
        <v>618</v>
      </c>
      <c r="K25" s="25">
        <f xml:space="preserve"> SUM(J25-I25)</f>
        <v>609.8770833333333</v>
      </c>
      <c r="L25" s="123">
        <f t="shared" si="4"/>
        <v>0.98685612189859762</v>
      </c>
    </row>
    <row r="26" spans="1:16" x14ac:dyDescent="0.2">
      <c r="K26" s="3"/>
      <c r="L26" s="3"/>
    </row>
    <row r="27" spans="1:16" x14ac:dyDescent="0.2">
      <c r="J27" s="53"/>
    </row>
    <row r="28" spans="1:16" x14ac:dyDescent="0.2">
      <c r="P28" t="s">
        <v>95</v>
      </c>
    </row>
    <row r="29" spans="1:16" x14ac:dyDescent="0.2">
      <c r="J29" s="54" t="s">
        <v>67</v>
      </c>
    </row>
    <row r="31" spans="1:16" ht="13.5" thickBot="1" x14ac:dyDescent="0.25">
      <c r="C31" s="58" t="s">
        <v>85</v>
      </c>
    </row>
    <row r="32" spans="1:16" x14ac:dyDescent="0.2">
      <c r="E32" s="138" t="s">
        <v>86</v>
      </c>
      <c r="G32" s="140" t="s">
        <v>87</v>
      </c>
    </row>
    <row r="33" spans="1:11" ht="12.75" customHeight="1" thickBot="1" x14ac:dyDescent="0.25">
      <c r="E33" s="172"/>
      <c r="G33" s="170"/>
    </row>
    <row r="34" spans="1:11" ht="13.5" thickBot="1" x14ac:dyDescent="0.25">
      <c r="C34" s="136" t="s">
        <v>84</v>
      </c>
      <c r="D34" s="174"/>
      <c r="E34" s="172"/>
      <c r="G34" s="170"/>
    </row>
    <row r="35" spans="1:11" ht="13.5" customHeight="1" thickBot="1" x14ac:dyDescent="0.25">
      <c r="C35" s="43" t="s">
        <v>46</v>
      </c>
      <c r="D35" s="19" t="s">
        <v>47</v>
      </c>
      <c r="E35" s="173"/>
      <c r="G35" s="171"/>
      <c r="K35" s="2"/>
    </row>
    <row r="36" spans="1:11" ht="16.5" thickBot="1" x14ac:dyDescent="0.3">
      <c r="A36" s="59" t="s">
        <v>27</v>
      </c>
      <c r="B36" s="12" t="s">
        <v>94</v>
      </c>
      <c r="C36" s="72">
        <v>2.125</v>
      </c>
      <c r="D36" s="56">
        <f>SUM(C36/F36)</f>
        <v>7.5892857142857137E-2</v>
      </c>
      <c r="E36" s="57">
        <f>SUM(C36)</f>
        <v>2.125</v>
      </c>
      <c r="F36" s="47">
        <v>28</v>
      </c>
      <c r="G36" s="57" t="str">
        <f xml:space="preserve"> TEXT(F36-E36, "[H]:MM:SS")</f>
        <v>621:00:00</v>
      </c>
      <c r="H36" s="48">
        <f>SUM(G36/F36)</f>
        <v>0.9241071428571429</v>
      </c>
    </row>
  </sheetData>
  <mergeCells count="8">
    <mergeCell ref="G32:G35"/>
    <mergeCell ref="E32:E35"/>
    <mergeCell ref="C34:D34"/>
    <mergeCell ref="A1:B2"/>
    <mergeCell ref="I1:I2"/>
    <mergeCell ref="C1:D1"/>
    <mergeCell ref="E1:F1"/>
    <mergeCell ref="G1:H1"/>
  </mergeCells>
  <phoneticPr fontId="0" type="noConversion"/>
  <pageMargins left="0.75" right="0.75" top="1" bottom="1" header="0.5" footer="0.5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6" sqref="G6"/>
    </sheetView>
  </sheetViews>
  <sheetFormatPr defaultRowHeight="12.75" x14ac:dyDescent="0.2"/>
  <cols>
    <col min="1" max="1" width="27.42578125" customWidth="1"/>
    <col min="2" max="2" width="8.42578125" customWidth="1"/>
    <col min="3" max="3" width="11.42578125" customWidth="1"/>
    <col min="4" max="5" width="10.7109375" customWidth="1"/>
    <col min="6" max="6" width="12.7109375" customWidth="1"/>
    <col min="7" max="7" width="12.5703125" customWidth="1"/>
    <col min="8" max="8" width="10.7109375" customWidth="1"/>
    <col min="9" max="9" width="17.7109375" customWidth="1"/>
    <col min="10" max="10" width="14.42578125" customWidth="1"/>
    <col min="11" max="11" width="17.7109375" customWidth="1"/>
    <col min="12" max="12" width="10.7109375" customWidth="1"/>
  </cols>
  <sheetData>
    <row r="1" spans="1:12" ht="50.1" customHeight="1" thickBot="1" x14ac:dyDescent="0.3">
      <c r="A1" s="132">
        <v>42430</v>
      </c>
      <c r="B1" s="133"/>
      <c r="C1" s="136" t="s">
        <v>45</v>
      </c>
      <c r="D1" s="137"/>
      <c r="E1" s="136" t="s">
        <v>44</v>
      </c>
      <c r="F1" s="137"/>
      <c r="G1" s="136" t="s">
        <v>43</v>
      </c>
      <c r="H1" s="142"/>
      <c r="I1" s="143" t="s">
        <v>66</v>
      </c>
      <c r="J1" s="17"/>
      <c r="K1" s="21" t="s">
        <v>52</v>
      </c>
      <c r="L1" s="15"/>
    </row>
    <row r="2" spans="1:12" ht="16.5" customHeight="1" thickBot="1" x14ac:dyDescent="0.25">
      <c r="A2" s="134"/>
      <c r="B2" s="135"/>
      <c r="C2" s="18" t="s">
        <v>46</v>
      </c>
      <c r="D2" s="18" t="s">
        <v>47</v>
      </c>
      <c r="E2" s="18" t="s">
        <v>46</v>
      </c>
      <c r="F2" s="18" t="s">
        <v>47</v>
      </c>
      <c r="G2" s="18" t="s">
        <v>46</v>
      </c>
      <c r="H2" s="19" t="s">
        <v>47</v>
      </c>
      <c r="I2" s="144"/>
      <c r="J2" s="20"/>
      <c r="K2" s="22"/>
      <c r="L2" s="16"/>
    </row>
    <row r="3" spans="1:12" ht="16.5" customHeight="1" thickBot="1" x14ac:dyDescent="0.3">
      <c r="A3" s="9" t="s">
        <v>0</v>
      </c>
      <c r="B3" s="9" t="s">
        <v>68</v>
      </c>
      <c r="C3" s="72">
        <v>3.7229166666666669</v>
      </c>
      <c r="D3" s="39">
        <f t="shared" ref="D3:D24" si="0">SUM(C3/J3)</f>
        <v>0.12009408602150538</v>
      </c>
      <c r="E3" s="71">
        <v>0</v>
      </c>
      <c r="F3" s="39">
        <f t="shared" ref="F3:F11" si="1">SUM(E3/J3)</f>
        <v>0</v>
      </c>
      <c r="G3" s="64">
        <v>0</v>
      </c>
      <c r="H3" s="39">
        <f t="shared" ref="H3:H24" si="2">SUM(G3/J3)</f>
        <v>0</v>
      </c>
      <c r="I3" s="25">
        <f>SUM(C3+E3+G3)</f>
        <v>3.7229166666666669</v>
      </c>
      <c r="J3" s="7">
        <v>31</v>
      </c>
      <c r="K3" s="25" t="str">
        <f t="shared" ref="K3:K24" si="3" xml:space="preserve"> TEXT(J3-I3, "[H]:MM:SS")</f>
        <v>654:39:00</v>
      </c>
      <c r="L3" s="11">
        <f t="shared" ref="L3:L25" si="4">SUM(K3/J3)</f>
        <v>0.8799059139784946</v>
      </c>
    </row>
    <row r="4" spans="1:12" ht="16.5" thickBot="1" x14ac:dyDescent="0.3">
      <c r="A4" s="9" t="s">
        <v>2</v>
      </c>
      <c r="B4" s="9" t="s">
        <v>88</v>
      </c>
      <c r="C4" s="72">
        <v>8.3333333333333329E-2</v>
      </c>
      <c r="D4" s="39">
        <f t="shared" si="0"/>
        <v>2.6881720430107525E-3</v>
      </c>
      <c r="E4" s="71">
        <v>0</v>
      </c>
      <c r="F4" s="39">
        <f t="shared" si="1"/>
        <v>0</v>
      </c>
      <c r="G4" s="72">
        <v>6.25E-2</v>
      </c>
      <c r="H4" s="39">
        <f t="shared" si="2"/>
        <v>2.0161290322580645E-3</v>
      </c>
      <c r="I4" s="25">
        <f t="shared" ref="I4:I25" si="5">SUM(C4+E4+G4)</f>
        <v>0.14583333333333331</v>
      </c>
      <c r="J4" s="7">
        <v>31</v>
      </c>
      <c r="K4" s="25" t="str">
        <f t="shared" si="3"/>
        <v>740:30:00</v>
      </c>
      <c r="L4" s="26">
        <f t="shared" si="4"/>
        <v>0.99529569892473124</v>
      </c>
    </row>
    <row r="5" spans="1:12" ht="16.5" thickBot="1" x14ac:dyDescent="0.3">
      <c r="A5" s="9" t="s">
        <v>48</v>
      </c>
      <c r="B5" s="9" t="s">
        <v>69</v>
      </c>
      <c r="C5" s="64">
        <v>0</v>
      </c>
      <c r="D5" s="39">
        <f t="shared" si="0"/>
        <v>0</v>
      </c>
      <c r="E5" s="71">
        <v>0</v>
      </c>
      <c r="F5" s="39">
        <f t="shared" si="1"/>
        <v>0</v>
      </c>
      <c r="G5" s="72">
        <v>1.0416666666666666E-2</v>
      </c>
      <c r="H5" s="39">
        <f t="shared" si="2"/>
        <v>3.3602150537634406E-4</v>
      </c>
      <c r="I5" s="25">
        <f t="shared" si="5"/>
        <v>1.0416666666666666E-2</v>
      </c>
      <c r="J5" s="7">
        <v>31</v>
      </c>
      <c r="K5" s="25" t="str">
        <f t="shared" si="3"/>
        <v>743:45:00</v>
      </c>
      <c r="L5" s="26">
        <f t="shared" si="4"/>
        <v>0.99966397849462363</v>
      </c>
    </row>
    <row r="6" spans="1:12" ht="16.5" thickBot="1" x14ac:dyDescent="0.3">
      <c r="A6" s="9" t="s">
        <v>5</v>
      </c>
      <c r="B6" s="9" t="s">
        <v>89</v>
      </c>
      <c r="C6" s="64">
        <v>0</v>
      </c>
      <c r="D6" s="39">
        <f t="shared" si="0"/>
        <v>0</v>
      </c>
      <c r="E6" s="71">
        <v>0</v>
      </c>
      <c r="F6" s="39">
        <f t="shared" si="1"/>
        <v>0</v>
      </c>
      <c r="G6" s="72">
        <v>1.0416666666666666E-2</v>
      </c>
      <c r="H6" s="39">
        <f t="shared" si="2"/>
        <v>3.3602150537634406E-4</v>
      </c>
      <c r="I6" s="25">
        <f t="shared" si="5"/>
        <v>1.0416666666666666E-2</v>
      </c>
      <c r="J6" s="7">
        <v>31</v>
      </c>
      <c r="K6" s="25" t="str">
        <f t="shared" si="3"/>
        <v>743:45:00</v>
      </c>
      <c r="L6" s="26">
        <f t="shared" si="4"/>
        <v>0.99966397849462363</v>
      </c>
    </row>
    <row r="7" spans="1:12" ht="16.5" thickBot="1" x14ac:dyDescent="0.3">
      <c r="A7" s="9" t="s">
        <v>7</v>
      </c>
      <c r="B7" s="9" t="s">
        <v>90</v>
      </c>
      <c r="C7" s="72">
        <v>5.9722222222222225E-2</v>
      </c>
      <c r="D7" s="39">
        <f t="shared" si="0"/>
        <v>1.9265232974910395E-3</v>
      </c>
      <c r="E7" s="64">
        <v>0</v>
      </c>
      <c r="F7" s="39">
        <f t="shared" si="1"/>
        <v>0</v>
      </c>
      <c r="G7" s="72">
        <v>4.1666666666666664E-2</v>
      </c>
      <c r="H7" s="39">
        <f t="shared" si="2"/>
        <v>1.3440860215053762E-3</v>
      </c>
      <c r="I7" s="25">
        <f t="shared" si="5"/>
        <v>0.10138888888888889</v>
      </c>
      <c r="J7" s="7">
        <v>31</v>
      </c>
      <c r="K7" s="25" t="str">
        <f t="shared" si="3"/>
        <v>741:34:00</v>
      </c>
      <c r="L7" s="26">
        <f t="shared" si="4"/>
        <v>0.99672939068100364</v>
      </c>
    </row>
    <row r="8" spans="1:12" ht="16.5" thickBot="1" x14ac:dyDescent="0.3">
      <c r="A8" s="9" t="s">
        <v>9</v>
      </c>
      <c r="B8" s="9" t="s">
        <v>70</v>
      </c>
      <c r="C8" s="71">
        <v>0</v>
      </c>
      <c r="D8" s="39">
        <f t="shared" si="0"/>
        <v>0</v>
      </c>
      <c r="E8" s="64">
        <v>0</v>
      </c>
      <c r="F8" s="39">
        <f t="shared" si="1"/>
        <v>0</v>
      </c>
      <c r="G8" s="71">
        <v>0</v>
      </c>
      <c r="H8" s="39">
        <f t="shared" si="2"/>
        <v>0</v>
      </c>
      <c r="I8" s="25">
        <f t="shared" si="5"/>
        <v>0</v>
      </c>
      <c r="J8" s="7">
        <v>31</v>
      </c>
      <c r="K8" s="25" t="str">
        <f t="shared" si="3"/>
        <v>744:00:00</v>
      </c>
      <c r="L8" s="26">
        <f t="shared" si="4"/>
        <v>1</v>
      </c>
    </row>
    <row r="9" spans="1:12" ht="16.5" thickBot="1" x14ac:dyDescent="0.3">
      <c r="A9" s="9" t="s">
        <v>11</v>
      </c>
      <c r="B9" s="9" t="s">
        <v>71</v>
      </c>
      <c r="C9" s="72">
        <v>5.5555555555555552E-2</v>
      </c>
      <c r="D9" s="39">
        <f t="shared" si="0"/>
        <v>1.7921146953405018E-3</v>
      </c>
      <c r="E9" s="64">
        <v>0</v>
      </c>
      <c r="F9" s="39">
        <f t="shared" si="1"/>
        <v>0</v>
      </c>
      <c r="G9" s="72">
        <v>1.8749999999999999E-2</v>
      </c>
      <c r="H9" s="39">
        <f t="shared" si="2"/>
        <v>6.0483870967741938E-4</v>
      </c>
      <c r="I9" s="25">
        <f t="shared" si="5"/>
        <v>7.4305555555555555E-2</v>
      </c>
      <c r="J9" s="7">
        <v>31</v>
      </c>
      <c r="K9" s="25" t="str">
        <f t="shared" si="3"/>
        <v>742:13:00</v>
      </c>
      <c r="L9" s="26">
        <f t="shared" si="4"/>
        <v>0.99760304659498211</v>
      </c>
    </row>
    <row r="10" spans="1:12" ht="16.5" thickBot="1" x14ac:dyDescent="0.3">
      <c r="A10" s="9" t="s">
        <v>13</v>
      </c>
      <c r="B10" s="9" t="s">
        <v>72</v>
      </c>
      <c r="C10" s="71">
        <v>0</v>
      </c>
      <c r="D10" s="39">
        <f t="shared" si="0"/>
        <v>0</v>
      </c>
      <c r="E10" s="71">
        <v>0</v>
      </c>
      <c r="F10" s="39">
        <f t="shared" si="1"/>
        <v>0</v>
      </c>
      <c r="G10" s="71">
        <v>0</v>
      </c>
      <c r="H10" s="39">
        <f t="shared" si="2"/>
        <v>0</v>
      </c>
      <c r="I10" s="25">
        <f t="shared" si="5"/>
        <v>0</v>
      </c>
      <c r="J10" s="7">
        <v>31</v>
      </c>
      <c r="K10" s="25" t="str">
        <f t="shared" si="3"/>
        <v>744:00:00</v>
      </c>
      <c r="L10" s="26">
        <f t="shared" si="4"/>
        <v>1</v>
      </c>
    </row>
    <row r="11" spans="1:12" ht="16.5" thickBot="1" x14ac:dyDescent="0.3">
      <c r="A11" s="9" t="s">
        <v>15</v>
      </c>
      <c r="B11" s="9" t="s">
        <v>91</v>
      </c>
      <c r="C11" s="71">
        <v>0</v>
      </c>
      <c r="D11" s="39">
        <f t="shared" si="0"/>
        <v>0</v>
      </c>
      <c r="E11" s="64">
        <v>0</v>
      </c>
      <c r="F11" s="39">
        <f t="shared" si="1"/>
        <v>0</v>
      </c>
      <c r="G11" s="71">
        <v>0</v>
      </c>
      <c r="H11" s="39">
        <f t="shared" si="2"/>
        <v>0</v>
      </c>
      <c r="I11" s="25">
        <f t="shared" si="5"/>
        <v>0</v>
      </c>
      <c r="J11" s="7">
        <v>31</v>
      </c>
      <c r="K11" s="25" t="str">
        <f t="shared" si="3"/>
        <v>744:00:00</v>
      </c>
      <c r="L11" s="26">
        <f t="shared" si="4"/>
        <v>1</v>
      </c>
    </row>
    <row r="12" spans="1:12" ht="16.5" thickBot="1" x14ac:dyDescent="0.3">
      <c r="A12" s="9" t="s">
        <v>17</v>
      </c>
      <c r="B12" s="9" t="s">
        <v>92</v>
      </c>
      <c r="C12" s="71">
        <v>0</v>
      </c>
      <c r="D12" s="39">
        <f t="shared" si="0"/>
        <v>0</v>
      </c>
      <c r="E12" s="71">
        <v>0</v>
      </c>
      <c r="F12" s="39">
        <v>0</v>
      </c>
      <c r="G12" s="71">
        <v>0</v>
      </c>
      <c r="H12" s="39">
        <f t="shared" si="2"/>
        <v>0</v>
      </c>
      <c r="I12" s="25">
        <f t="shared" si="5"/>
        <v>0</v>
      </c>
      <c r="J12" s="7">
        <v>31</v>
      </c>
      <c r="K12" s="25" t="str">
        <f t="shared" si="3"/>
        <v>744:00:00</v>
      </c>
      <c r="L12" s="26">
        <f t="shared" si="4"/>
        <v>1</v>
      </c>
    </row>
    <row r="13" spans="1:12" ht="16.5" thickBot="1" x14ac:dyDescent="0.3">
      <c r="A13" s="9" t="s">
        <v>49</v>
      </c>
      <c r="B13" s="9" t="s">
        <v>73</v>
      </c>
      <c r="C13" s="71">
        <v>0</v>
      </c>
      <c r="D13" s="39">
        <f t="shared" si="0"/>
        <v>0</v>
      </c>
      <c r="E13" s="71">
        <v>0</v>
      </c>
      <c r="F13" s="39">
        <f t="shared" ref="F13:F24" si="6">SUM(E13/J13)</f>
        <v>0</v>
      </c>
      <c r="G13" s="71">
        <v>0</v>
      </c>
      <c r="H13" s="39">
        <f t="shared" si="2"/>
        <v>0</v>
      </c>
      <c r="I13" s="25">
        <f t="shared" si="5"/>
        <v>0</v>
      </c>
      <c r="J13" s="7">
        <v>31</v>
      </c>
      <c r="K13" s="25" t="str">
        <f t="shared" si="3"/>
        <v>744:00:00</v>
      </c>
      <c r="L13" s="26">
        <f t="shared" si="4"/>
        <v>1</v>
      </c>
    </row>
    <row r="14" spans="1:12" ht="16.5" thickBot="1" x14ac:dyDescent="0.3">
      <c r="A14" s="9" t="s">
        <v>50</v>
      </c>
      <c r="B14" s="9" t="s">
        <v>74</v>
      </c>
      <c r="C14" s="71">
        <v>0</v>
      </c>
      <c r="D14" s="39">
        <f t="shared" si="0"/>
        <v>0</v>
      </c>
      <c r="E14" s="71">
        <v>0</v>
      </c>
      <c r="F14" s="39">
        <f t="shared" si="6"/>
        <v>0</v>
      </c>
      <c r="G14" s="72">
        <v>8.6805555555555552E-2</v>
      </c>
      <c r="H14" s="39">
        <f t="shared" si="2"/>
        <v>2.800179211469534E-3</v>
      </c>
      <c r="I14" s="25">
        <f t="shared" si="5"/>
        <v>8.6805555555555552E-2</v>
      </c>
      <c r="J14" s="7">
        <v>31</v>
      </c>
      <c r="K14" s="25" t="str">
        <f t="shared" si="3"/>
        <v>741:55:00</v>
      </c>
      <c r="L14" s="26">
        <f t="shared" si="4"/>
        <v>0.99719982078853042</v>
      </c>
    </row>
    <row r="15" spans="1:12" ht="16.5" thickBot="1" x14ac:dyDescent="0.3">
      <c r="A15" s="9" t="s">
        <v>21</v>
      </c>
      <c r="B15" s="9" t="s">
        <v>75</v>
      </c>
      <c r="C15" s="64">
        <v>0</v>
      </c>
      <c r="D15" s="39">
        <f t="shared" si="0"/>
        <v>0</v>
      </c>
      <c r="E15" s="64">
        <v>0</v>
      </c>
      <c r="F15" s="39">
        <f t="shared" si="6"/>
        <v>0</v>
      </c>
      <c r="G15" s="71">
        <v>0</v>
      </c>
      <c r="H15" s="39">
        <f t="shared" si="2"/>
        <v>0</v>
      </c>
      <c r="I15" s="25">
        <f t="shared" si="5"/>
        <v>0</v>
      </c>
      <c r="J15" s="7">
        <v>31</v>
      </c>
      <c r="K15" s="25" t="str">
        <f t="shared" si="3"/>
        <v>744:00:00</v>
      </c>
      <c r="L15" s="26">
        <f t="shared" si="4"/>
        <v>1</v>
      </c>
    </row>
    <row r="16" spans="1:12" ht="16.5" thickBot="1" x14ac:dyDescent="0.3">
      <c r="A16" s="9" t="s">
        <v>23</v>
      </c>
      <c r="B16" s="9" t="s">
        <v>76</v>
      </c>
      <c r="C16" s="72">
        <v>3.5881944444444449</v>
      </c>
      <c r="D16" s="39">
        <f t="shared" si="0"/>
        <v>0.11574820788530467</v>
      </c>
      <c r="E16" s="64">
        <v>0</v>
      </c>
      <c r="F16" s="39">
        <f t="shared" si="6"/>
        <v>0</v>
      </c>
      <c r="G16" s="72">
        <v>0.3888888888888889</v>
      </c>
      <c r="H16" s="39">
        <f t="shared" si="2"/>
        <v>1.2544802867383513E-2</v>
      </c>
      <c r="I16" s="25">
        <f t="shared" si="5"/>
        <v>3.9770833333333337</v>
      </c>
      <c r="J16" s="7">
        <v>31</v>
      </c>
      <c r="K16" s="25" t="str">
        <f t="shared" si="3"/>
        <v>648:33:00</v>
      </c>
      <c r="L16" s="26">
        <f t="shared" si="4"/>
        <v>0.87170698924731171</v>
      </c>
    </row>
    <row r="17" spans="1:12" ht="16.5" thickBot="1" x14ac:dyDescent="0.3">
      <c r="A17" s="9" t="s">
        <v>25</v>
      </c>
      <c r="B17" s="9" t="s">
        <v>77</v>
      </c>
      <c r="C17" s="72">
        <v>0.15625</v>
      </c>
      <c r="D17" s="39">
        <f t="shared" si="0"/>
        <v>5.0403225806451612E-3</v>
      </c>
      <c r="E17" s="71">
        <v>0</v>
      </c>
      <c r="F17" s="39">
        <f t="shared" si="6"/>
        <v>0</v>
      </c>
      <c r="G17" s="64">
        <v>0</v>
      </c>
      <c r="H17" s="39">
        <f t="shared" si="2"/>
        <v>0</v>
      </c>
      <c r="I17" s="25">
        <f t="shared" si="5"/>
        <v>0.15625</v>
      </c>
      <c r="J17" s="7">
        <v>31</v>
      </c>
      <c r="K17" s="25" t="str">
        <f t="shared" si="3"/>
        <v>740:15:00</v>
      </c>
      <c r="L17" s="26">
        <f t="shared" si="4"/>
        <v>0.99495967741935487</v>
      </c>
    </row>
    <row r="18" spans="1:12" ht="16.5" thickBot="1" x14ac:dyDescent="0.3">
      <c r="A18" s="9" t="s">
        <v>27</v>
      </c>
      <c r="B18" s="9" t="s">
        <v>78</v>
      </c>
      <c r="C18" s="71">
        <v>0</v>
      </c>
      <c r="D18" s="39">
        <f t="shared" si="0"/>
        <v>0</v>
      </c>
      <c r="E18" s="71">
        <v>0</v>
      </c>
      <c r="F18" s="39">
        <f t="shared" si="6"/>
        <v>0</v>
      </c>
      <c r="G18" s="71">
        <v>0</v>
      </c>
      <c r="H18" s="39">
        <f t="shared" si="2"/>
        <v>0</v>
      </c>
      <c r="I18" s="25">
        <f t="shared" si="5"/>
        <v>0</v>
      </c>
      <c r="J18" s="7">
        <v>31</v>
      </c>
      <c r="K18" s="25" t="str">
        <f t="shared" si="3"/>
        <v>744:00:00</v>
      </c>
      <c r="L18" s="26">
        <f t="shared" si="4"/>
        <v>1</v>
      </c>
    </row>
    <row r="19" spans="1:12" ht="16.5" thickBot="1" x14ac:dyDescent="0.3">
      <c r="A19" s="9" t="s">
        <v>30</v>
      </c>
      <c r="B19" s="9" t="s">
        <v>93</v>
      </c>
      <c r="C19" s="72">
        <v>1.5277777777777777E-2</v>
      </c>
      <c r="D19" s="39">
        <f t="shared" si="0"/>
        <v>4.9283154121863794E-4</v>
      </c>
      <c r="E19" s="71">
        <v>0</v>
      </c>
      <c r="F19" s="39">
        <f t="shared" si="6"/>
        <v>0</v>
      </c>
      <c r="G19" s="64">
        <v>0</v>
      </c>
      <c r="H19" s="39">
        <f t="shared" si="2"/>
        <v>0</v>
      </c>
      <c r="I19" s="25">
        <f t="shared" si="5"/>
        <v>1.5277777777777777E-2</v>
      </c>
      <c r="J19" s="7">
        <v>31</v>
      </c>
      <c r="K19" s="25" t="str">
        <f t="shared" si="3"/>
        <v>743:38:00</v>
      </c>
      <c r="L19" s="26">
        <f t="shared" si="4"/>
        <v>0.99950716845878129</v>
      </c>
    </row>
    <row r="20" spans="1:12" ht="16.5" thickBot="1" x14ac:dyDescent="0.3">
      <c r="A20" s="9" t="s">
        <v>32</v>
      </c>
      <c r="B20" s="9" t="s">
        <v>79</v>
      </c>
      <c r="C20" s="71">
        <v>0</v>
      </c>
      <c r="D20" s="39">
        <f t="shared" si="0"/>
        <v>0</v>
      </c>
      <c r="E20" s="71">
        <v>0</v>
      </c>
      <c r="F20" s="39">
        <f t="shared" si="6"/>
        <v>0</v>
      </c>
      <c r="G20" s="72">
        <v>6.3194444444444442E-2</v>
      </c>
      <c r="H20" s="39">
        <f t="shared" si="2"/>
        <v>2.0385304659498206E-3</v>
      </c>
      <c r="I20" s="25">
        <f t="shared" si="5"/>
        <v>6.3194444444444442E-2</v>
      </c>
      <c r="J20" s="7">
        <v>31</v>
      </c>
      <c r="K20" s="25" t="str">
        <f t="shared" si="3"/>
        <v>742:29:00</v>
      </c>
      <c r="L20" s="26">
        <f t="shared" si="4"/>
        <v>0.99796146953405018</v>
      </c>
    </row>
    <row r="21" spans="1:12" ht="16.5" thickBot="1" x14ac:dyDescent="0.3">
      <c r="A21" s="9" t="s">
        <v>34</v>
      </c>
      <c r="B21" s="9" t="s">
        <v>80</v>
      </c>
      <c r="C21" s="64">
        <v>0</v>
      </c>
      <c r="D21" s="39">
        <f t="shared" si="0"/>
        <v>0</v>
      </c>
      <c r="E21" s="71">
        <v>0</v>
      </c>
      <c r="F21" s="39">
        <f t="shared" si="6"/>
        <v>0</v>
      </c>
      <c r="G21" s="72">
        <v>2.9166666666666664E-2</v>
      </c>
      <c r="H21" s="39">
        <f t="shared" si="2"/>
        <v>9.4086021505376339E-4</v>
      </c>
      <c r="I21" s="25">
        <f t="shared" si="5"/>
        <v>2.9166666666666664E-2</v>
      </c>
      <c r="J21" s="7">
        <v>31</v>
      </c>
      <c r="K21" s="25" t="str">
        <f t="shared" si="3"/>
        <v>743:18:00</v>
      </c>
      <c r="L21" s="26">
        <f t="shared" si="4"/>
        <v>0.9990591397849462</v>
      </c>
    </row>
    <row r="22" spans="1:12" ht="16.5" thickBot="1" x14ac:dyDescent="0.3">
      <c r="A22" s="9" t="s">
        <v>36</v>
      </c>
      <c r="B22" s="9" t="s">
        <v>81</v>
      </c>
      <c r="C22" s="71">
        <v>0</v>
      </c>
      <c r="D22" s="39">
        <f t="shared" si="0"/>
        <v>0</v>
      </c>
      <c r="E22" s="71">
        <v>0</v>
      </c>
      <c r="F22" s="39">
        <f t="shared" si="6"/>
        <v>0</v>
      </c>
      <c r="G22" s="71">
        <v>0</v>
      </c>
      <c r="H22" s="39">
        <f t="shared" si="2"/>
        <v>0</v>
      </c>
      <c r="I22" s="25">
        <f t="shared" si="5"/>
        <v>0</v>
      </c>
      <c r="J22" s="7">
        <v>31</v>
      </c>
      <c r="K22" s="25" t="str">
        <f t="shared" si="3"/>
        <v>744:00:00</v>
      </c>
      <c r="L22" s="26">
        <f t="shared" si="4"/>
        <v>1</v>
      </c>
    </row>
    <row r="23" spans="1:12" ht="16.5" thickBot="1" x14ac:dyDescent="0.3">
      <c r="A23" s="9" t="s">
        <v>38</v>
      </c>
      <c r="B23" s="9" t="s">
        <v>82</v>
      </c>
      <c r="C23" s="71">
        <v>0</v>
      </c>
      <c r="D23" s="39">
        <f t="shared" si="0"/>
        <v>0</v>
      </c>
      <c r="E23" s="71">
        <v>0</v>
      </c>
      <c r="F23" s="39">
        <f t="shared" si="6"/>
        <v>0</v>
      </c>
      <c r="G23" s="71">
        <v>0</v>
      </c>
      <c r="H23" s="39">
        <f t="shared" si="2"/>
        <v>0</v>
      </c>
      <c r="I23" s="25">
        <f t="shared" si="5"/>
        <v>0</v>
      </c>
      <c r="J23" s="7">
        <v>31</v>
      </c>
      <c r="K23" s="25" t="str">
        <f t="shared" si="3"/>
        <v>744:00:00</v>
      </c>
      <c r="L23" s="26">
        <f t="shared" si="4"/>
        <v>1</v>
      </c>
    </row>
    <row r="24" spans="1:12" ht="16.5" thickBot="1" x14ac:dyDescent="0.3">
      <c r="A24" s="9" t="s">
        <v>40</v>
      </c>
      <c r="B24" s="9" t="s">
        <v>83</v>
      </c>
      <c r="C24" s="71">
        <v>0</v>
      </c>
      <c r="D24" s="39">
        <f t="shared" si="0"/>
        <v>0</v>
      </c>
      <c r="E24" s="71">
        <v>0</v>
      </c>
      <c r="F24" s="39">
        <f t="shared" si="6"/>
        <v>0</v>
      </c>
      <c r="G24" s="71">
        <v>0</v>
      </c>
      <c r="H24" s="39">
        <f t="shared" si="2"/>
        <v>0</v>
      </c>
      <c r="I24" s="25">
        <f t="shared" si="5"/>
        <v>0</v>
      </c>
      <c r="J24" s="7">
        <v>31</v>
      </c>
      <c r="K24" s="25" t="str">
        <f t="shared" si="3"/>
        <v>744:00:00</v>
      </c>
      <c r="L24" s="26">
        <f t="shared" si="4"/>
        <v>1</v>
      </c>
    </row>
    <row r="25" spans="1:12" ht="16.5" thickBot="1" x14ac:dyDescent="0.3">
      <c r="A25" s="12" t="s">
        <v>42</v>
      </c>
      <c r="B25" s="13"/>
      <c r="C25" s="14">
        <f>SUM(C3:C24)</f>
        <v>7.6812500000000004</v>
      </c>
      <c r="D25" s="10">
        <f t="shared" ref="D25" si="7">SUM(C25/J25)</f>
        <v>1.126282991202346E-2</v>
      </c>
      <c r="E25" s="14">
        <f>SUM(E3:E24)</f>
        <v>0</v>
      </c>
      <c r="F25" s="10">
        <f t="shared" ref="F25" si="8">SUM(E25/J25)</f>
        <v>0</v>
      </c>
      <c r="G25" s="14">
        <f>SUM(G3:G24)</f>
        <v>0.71180555555555558</v>
      </c>
      <c r="H25" s="10">
        <f t="shared" ref="H25" si="9">SUM(G25/J25)</f>
        <v>1.0437031606386445E-3</v>
      </c>
      <c r="I25" s="25">
        <f t="shared" si="5"/>
        <v>8.3930555555555557</v>
      </c>
      <c r="J25" s="7">
        <f>SUM(J3:J24)</f>
        <v>682</v>
      </c>
      <c r="K25" s="25">
        <f xml:space="preserve"> SUM(J25-I25)</f>
        <v>673.60694444444448</v>
      </c>
      <c r="L25" s="41">
        <f t="shared" si="4"/>
        <v>0.98769346692733795</v>
      </c>
    </row>
    <row r="31" spans="1:12" ht="13.5" thickBot="1" x14ac:dyDescent="0.25">
      <c r="C31" s="58" t="s">
        <v>85</v>
      </c>
    </row>
    <row r="32" spans="1:12" x14ac:dyDescent="0.2">
      <c r="E32" s="138" t="s">
        <v>86</v>
      </c>
      <c r="G32" s="140" t="s">
        <v>87</v>
      </c>
    </row>
    <row r="33" spans="1:8" ht="13.5" thickBot="1" x14ac:dyDescent="0.25">
      <c r="E33" s="139"/>
      <c r="G33" s="141"/>
    </row>
    <row r="34" spans="1:8" ht="13.5" thickBot="1" x14ac:dyDescent="0.25">
      <c r="C34" s="136" t="s">
        <v>84</v>
      </c>
      <c r="D34" s="142"/>
      <c r="E34" s="139"/>
      <c r="G34" s="141"/>
    </row>
    <row r="35" spans="1:8" ht="13.5" thickBot="1" x14ac:dyDescent="0.25">
      <c r="C35" s="43" t="s">
        <v>46</v>
      </c>
      <c r="D35" s="19" t="s">
        <v>47</v>
      </c>
      <c r="E35" s="145"/>
      <c r="G35" s="146"/>
    </row>
    <row r="36" spans="1:8" ht="16.5" thickBot="1" x14ac:dyDescent="0.3">
      <c r="A36" s="59" t="s">
        <v>27</v>
      </c>
      <c r="B36" s="12" t="s">
        <v>94</v>
      </c>
      <c r="C36" s="72">
        <v>1.6458333333333335</v>
      </c>
      <c r="D36" s="56">
        <f>SUM(C36/F36)</f>
        <v>5.3091397849462367E-2</v>
      </c>
      <c r="E36" s="57">
        <f>SUM(C36)</f>
        <v>1.6458333333333335</v>
      </c>
      <c r="F36" s="47">
        <v>31</v>
      </c>
      <c r="G36" s="57" t="str">
        <f xml:space="preserve"> TEXT(F36-E36, "[H]:MM:SS")</f>
        <v>704:30:00</v>
      </c>
      <c r="H36" s="48">
        <f>SUM(G36/F36)</f>
        <v>0.94690860215053763</v>
      </c>
    </row>
  </sheetData>
  <mergeCells count="8">
    <mergeCell ref="E32:E35"/>
    <mergeCell ref="G32:G35"/>
    <mergeCell ref="C34:D34"/>
    <mergeCell ref="A1:B2"/>
    <mergeCell ref="I1:I2"/>
    <mergeCell ref="C1:D1"/>
    <mergeCell ref="E1:F1"/>
    <mergeCell ref="G1:H1"/>
  </mergeCells>
  <phoneticPr fontId="0" type="noConversion"/>
  <pageMargins left="0.75" right="0.75" top="1" bottom="1" header="0.5" footer="0.5"/>
  <pageSetup paperSize="9" scale="7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70" zoomScaleNormal="70" workbookViewId="0">
      <selection activeCell="N3" sqref="N3"/>
    </sheetView>
  </sheetViews>
  <sheetFormatPr defaultRowHeight="12.75" x14ac:dyDescent="0.2"/>
  <cols>
    <col min="1" max="1" width="27.28515625" customWidth="1"/>
    <col min="3" max="15" width="15.7109375" customWidth="1"/>
    <col min="16" max="16" width="18.85546875" customWidth="1"/>
    <col min="17" max="17" width="18.28515625" customWidth="1"/>
    <col min="18" max="18" width="13.42578125" customWidth="1"/>
  </cols>
  <sheetData>
    <row r="1" spans="1:18" ht="69" customHeight="1" x14ac:dyDescent="0.2">
      <c r="C1" s="28" t="s">
        <v>53</v>
      </c>
      <c r="D1" s="28" t="s">
        <v>54</v>
      </c>
      <c r="E1" s="28" t="s">
        <v>55</v>
      </c>
      <c r="F1" s="28" t="s">
        <v>56</v>
      </c>
      <c r="G1" s="28" t="s">
        <v>57</v>
      </c>
      <c r="H1" s="28" t="s">
        <v>58</v>
      </c>
      <c r="I1" s="28" t="s">
        <v>59</v>
      </c>
      <c r="J1" s="28" t="s">
        <v>60</v>
      </c>
      <c r="K1" s="28" t="s">
        <v>61</v>
      </c>
      <c r="L1" s="28" t="s">
        <v>62</v>
      </c>
      <c r="M1" s="28" t="s">
        <v>63</v>
      </c>
      <c r="N1" s="28" t="s">
        <v>64</v>
      </c>
      <c r="O1" s="175" t="s">
        <v>51</v>
      </c>
      <c r="Q1" s="36" t="s">
        <v>52</v>
      </c>
    </row>
    <row r="2" spans="1:18" ht="16.5" customHeight="1" thickBot="1" x14ac:dyDescent="0.25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75"/>
    </row>
    <row r="3" spans="1:18" ht="16.5" customHeight="1" thickBot="1" x14ac:dyDescent="0.3">
      <c r="A3" s="9" t="s">
        <v>0</v>
      </c>
      <c r="B3" s="9" t="s">
        <v>1</v>
      </c>
      <c r="C3" s="31">
        <f>(APR!I3)</f>
        <v>1.6354166666666667</v>
      </c>
      <c r="D3" s="30">
        <f>(MAY!I3)</f>
        <v>2.3361111111111112</v>
      </c>
      <c r="E3" s="30">
        <f>(JUN!I3)</f>
        <v>2.1840277777777781</v>
      </c>
      <c r="F3" s="31">
        <f>(JUL!I3)</f>
        <v>6.2951388888888893</v>
      </c>
      <c r="G3" s="30">
        <f>(AUG!I3)</f>
        <v>2.8208333333333329</v>
      </c>
      <c r="H3" s="31">
        <f>(SEP!I3)</f>
        <v>2.3555555555555561</v>
      </c>
      <c r="I3" s="33">
        <f>(OCT!I3)</f>
        <v>5.3409722222222218</v>
      </c>
      <c r="J3" s="30">
        <f>(NOV!I3)</f>
        <v>4.7749999999999995</v>
      </c>
      <c r="K3" s="30">
        <f>(DEC!I3)</f>
        <v>3.8645833333333335</v>
      </c>
      <c r="L3" s="30">
        <f>(JAN!I3)</f>
        <v>1.8777777777777778</v>
      </c>
      <c r="M3" s="30">
        <f>(FEB!I3)</f>
        <v>2.7527777777777773</v>
      </c>
      <c r="N3" s="30">
        <f>(MAR!I3)</f>
        <v>3.7229166666666669</v>
      </c>
      <c r="O3" s="30">
        <f>SUM(C3:N3)</f>
        <v>39.961111111111116</v>
      </c>
      <c r="P3" s="30">
        <v>365</v>
      </c>
      <c r="Q3" s="31" t="str">
        <f xml:space="preserve"> TEXT(P3-O3, "[H]:MM:SS")</f>
        <v>7800:56:00</v>
      </c>
      <c r="R3" s="35">
        <f t="shared" ref="R3:R26" si="0">SUM(Q3/P3)</f>
        <v>0.89051750380517503</v>
      </c>
    </row>
    <row r="4" spans="1:18" ht="16.5" thickBot="1" x14ac:dyDescent="0.3">
      <c r="A4" s="9" t="s">
        <v>2</v>
      </c>
      <c r="B4" s="9" t="s">
        <v>3</v>
      </c>
      <c r="C4" s="31">
        <f>(APR!I4)</f>
        <v>0.47083333333333333</v>
      </c>
      <c r="D4" s="30">
        <f>(MAY!I4)</f>
        <v>0.43333333333333329</v>
      </c>
      <c r="E4" s="30">
        <f>(JUN!I4)</f>
        <v>0.14861111111111111</v>
      </c>
      <c r="F4" s="31">
        <f>(JUL!I4)</f>
        <v>0.16458333333333333</v>
      </c>
      <c r="G4" s="30">
        <f>(AUG!I4)</f>
        <v>1.3590277777777777</v>
      </c>
      <c r="H4" s="31">
        <f>(SEP!I4)</f>
        <v>4.1666666666666664E-2</v>
      </c>
      <c r="I4" s="33">
        <f>(OCT!I4)</f>
        <v>9.4444444444444442E-2</v>
      </c>
      <c r="J4" s="30">
        <f>(NOV!I4)</f>
        <v>0.47916666666666663</v>
      </c>
      <c r="K4" s="30">
        <f>(DEC!I4)</f>
        <v>0</v>
      </c>
      <c r="L4" s="30">
        <f>(JAN!I4)</f>
        <v>0</v>
      </c>
      <c r="M4" s="30">
        <f>(FEB!I4)</f>
        <v>9.0277777777777776E-2</v>
      </c>
      <c r="N4" s="30">
        <f>(MAR!I4)</f>
        <v>0.14583333333333331</v>
      </c>
      <c r="O4" s="30">
        <f t="shared" ref="O4:O25" si="1">SUM(C4:N4)</f>
        <v>3.4277777777777771</v>
      </c>
      <c r="P4" s="30">
        <v>365</v>
      </c>
      <c r="Q4" s="31" t="str">
        <f t="shared" ref="Q4:Q25" si="2" xml:space="preserve"> TEXT(P4-O4, "[H]:MM:SS")</f>
        <v>8677:44:00</v>
      </c>
      <c r="R4" s="35">
        <f t="shared" si="0"/>
        <v>0.9906088280060884</v>
      </c>
    </row>
    <row r="5" spans="1:18" ht="16.5" thickBot="1" x14ac:dyDescent="0.3">
      <c r="A5" s="9" t="s">
        <v>48</v>
      </c>
      <c r="B5" s="9" t="s">
        <v>4</v>
      </c>
      <c r="C5" s="31">
        <f>(APR!I5)</f>
        <v>4.7916666666666663E-2</v>
      </c>
      <c r="D5" s="30">
        <f>(MAY!I5)</f>
        <v>0.17430555555555555</v>
      </c>
      <c r="E5" s="30">
        <f>(JUN!I5)</f>
        <v>0.1673611111111111</v>
      </c>
      <c r="F5" s="31">
        <f>(JUL!I5)</f>
        <v>1.111111111111111E-2</v>
      </c>
      <c r="G5" s="30">
        <f>(AUG!I5)</f>
        <v>8.3333333333333329E-2</v>
      </c>
      <c r="H5" s="31">
        <f>(SEP!I5)</f>
        <v>0</v>
      </c>
      <c r="I5" s="33">
        <f>(OCT!I5)</f>
        <v>6.9444444444444447E-4</v>
      </c>
      <c r="J5" s="30">
        <f>(NOV!I5)</f>
        <v>0</v>
      </c>
      <c r="K5" s="30">
        <f>(DEC!I5)</f>
        <v>8.4027777777777771E-2</v>
      </c>
      <c r="L5" s="30">
        <f>(JAN!I5)</f>
        <v>1.8055555555555557E-2</v>
      </c>
      <c r="M5" s="30">
        <f>(FEB!I5)</f>
        <v>0</v>
      </c>
      <c r="N5" s="30">
        <f>(MAR!I5)</f>
        <v>1.0416666666666666E-2</v>
      </c>
      <c r="O5" s="30">
        <f t="shared" si="1"/>
        <v>0.59722222222222221</v>
      </c>
      <c r="P5" s="30">
        <v>365</v>
      </c>
      <c r="Q5" s="31" t="str">
        <f t="shared" si="2"/>
        <v>8745:40:00</v>
      </c>
      <c r="R5" s="35">
        <f t="shared" si="0"/>
        <v>0.99836377473363769</v>
      </c>
    </row>
    <row r="6" spans="1:18" ht="16.5" thickBot="1" x14ac:dyDescent="0.3">
      <c r="A6" s="9" t="s">
        <v>5</v>
      </c>
      <c r="B6" s="9" t="s">
        <v>6</v>
      </c>
      <c r="C6" s="31">
        <f>(APR!I6)</f>
        <v>0</v>
      </c>
      <c r="D6" s="30">
        <f>(MAY!I6)</f>
        <v>0</v>
      </c>
      <c r="E6" s="30">
        <f>(JUN!I6)</f>
        <v>5.2083333333333336E-2</v>
      </c>
      <c r="F6" s="31">
        <f>(JUL!I6)</f>
        <v>0</v>
      </c>
      <c r="G6" s="30">
        <f>(AUG!I6)</f>
        <v>0.16388888888888889</v>
      </c>
      <c r="H6" s="31">
        <f>(SEP!I6)</f>
        <v>0.21875</v>
      </c>
      <c r="I6" s="33">
        <f>(OCT!I6)</f>
        <v>6.7361111111111108E-2</v>
      </c>
      <c r="J6" s="30">
        <f>(NOV!I6)</f>
        <v>6.9444444444444441E-3</v>
      </c>
      <c r="K6" s="30">
        <f>(DEC!I6)</f>
        <v>3.125E-2</v>
      </c>
      <c r="L6" s="30">
        <f>(JAN!I6)</f>
        <v>0</v>
      </c>
      <c r="M6" s="30">
        <f>(FEB!I6)</f>
        <v>6.25E-2</v>
      </c>
      <c r="N6" s="30">
        <f>(MAR!I6)</f>
        <v>1.0416666666666666E-2</v>
      </c>
      <c r="O6" s="30">
        <f t="shared" si="1"/>
        <v>0.61319444444444438</v>
      </c>
      <c r="P6" s="30">
        <v>365</v>
      </c>
      <c r="Q6" s="31" t="str">
        <f t="shared" si="2"/>
        <v>8745:17:00</v>
      </c>
      <c r="R6" s="35">
        <f t="shared" si="0"/>
        <v>0.99832001522070013</v>
      </c>
    </row>
    <row r="7" spans="1:18" ht="16.5" thickBot="1" x14ac:dyDescent="0.3">
      <c r="A7" s="9" t="s">
        <v>7</v>
      </c>
      <c r="B7" s="9" t="s">
        <v>8</v>
      </c>
      <c r="C7" s="31">
        <f>(APR!I7)</f>
        <v>0</v>
      </c>
      <c r="D7" s="30">
        <f>(MAY!I7)</f>
        <v>1.1111111111111112E-2</v>
      </c>
      <c r="E7" s="30">
        <f>(JUN!I7)</f>
        <v>0</v>
      </c>
      <c r="F7" s="31">
        <f>(JUL!I7)</f>
        <v>5.7638888888888885E-2</v>
      </c>
      <c r="G7" s="30">
        <f>(AUG!I7)</f>
        <v>4.1666666666666664E-2</v>
      </c>
      <c r="H7" s="31">
        <f>(SEP!I7)</f>
        <v>0</v>
      </c>
      <c r="I7" s="33">
        <f>(OCT!I7)</f>
        <v>8.3333333333333329E-2</v>
      </c>
      <c r="J7" s="30">
        <f>(NOV!I7)</f>
        <v>0</v>
      </c>
      <c r="K7" s="30">
        <f>(DEC!I7)</f>
        <v>5.2083333333333336E-2</v>
      </c>
      <c r="L7" s="30">
        <f>(JAN!I7)</f>
        <v>0.31319444444444444</v>
      </c>
      <c r="M7" s="30">
        <f>(FEB!I7)</f>
        <v>9.7916666666666666E-2</v>
      </c>
      <c r="N7" s="30">
        <f>(MAR!I7)</f>
        <v>0.10138888888888889</v>
      </c>
      <c r="O7" s="30">
        <f t="shared" si="1"/>
        <v>0.7583333333333333</v>
      </c>
      <c r="P7" s="30">
        <v>365</v>
      </c>
      <c r="Q7" s="31" t="str">
        <f t="shared" si="2"/>
        <v>8741:48:00</v>
      </c>
      <c r="R7" s="35">
        <f t="shared" si="0"/>
        <v>0.9979223744292236</v>
      </c>
    </row>
    <row r="8" spans="1:18" ht="16.5" thickBot="1" x14ac:dyDescent="0.3">
      <c r="A8" s="9" t="s">
        <v>9</v>
      </c>
      <c r="B8" s="9" t="s">
        <v>10</v>
      </c>
      <c r="C8" s="31">
        <f>(APR!I8)</f>
        <v>0.45416666666666661</v>
      </c>
      <c r="D8" s="30">
        <f>(MAY!I8)</f>
        <v>0.37708333333333333</v>
      </c>
      <c r="E8" s="30">
        <f>(JUN!I8)</f>
        <v>0.19305555555555556</v>
      </c>
      <c r="F8" s="31">
        <f>(JUL!I8)</f>
        <v>0.77361111111111114</v>
      </c>
      <c r="G8" s="30">
        <f>(AUG!I8)</f>
        <v>1.5041666666666669</v>
      </c>
      <c r="H8" s="31">
        <f>(SEP!I8)</f>
        <v>0.22638888888888889</v>
      </c>
      <c r="I8" s="33">
        <f>(OCT!I8)</f>
        <v>0.39999999999999997</v>
      </c>
      <c r="J8" s="30">
        <f>(NOV!I8)</f>
        <v>0.75347222222222221</v>
      </c>
      <c r="K8" s="30">
        <f>(DEC!I8)</f>
        <v>0.23055555555555554</v>
      </c>
      <c r="L8" s="30">
        <f>(JAN!I8)</f>
        <v>0</v>
      </c>
      <c r="M8" s="30">
        <f>(FEB!I8)</f>
        <v>0.10069444444444443</v>
      </c>
      <c r="N8" s="30">
        <f>(MAR!I8)</f>
        <v>0</v>
      </c>
      <c r="O8" s="30">
        <f t="shared" si="1"/>
        <v>5.0131944444444443</v>
      </c>
      <c r="P8" s="30">
        <v>365</v>
      </c>
      <c r="Q8" s="31" t="str">
        <f t="shared" si="2"/>
        <v>8639:41:00</v>
      </c>
      <c r="R8" s="35">
        <f t="shared" si="0"/>
        <v>0.9862652207001521</v>
      </c>
    </row>
    <row r="9" spans="1:18" ht="16.5" thickBot="1" x14ac:dyDescent="0.3">
      <c r="A9" s="9" t="s">
        <v>11</v>
      </c>
      <c r="B9" s="9" t="s">
        <v>12</v>
      </c>
      <c r="C9" s="31">
        <f>(APR!I9)</f>
        <v>0.3611111111111111</v>
      </c>
      <c r="D9" s="30">
        <f>(MAY!I9)</f>
        <v>0.92152777777777772</v>
      </c>
      <c r="E9" s="30">
        <f>(JUN!I9)</f>
        <v>0.56944444444444442</v>
      </c>
      <c r="F9" s="31">
        <f>(JUL!I9)</f>
        <v>0.32777777777777778</v>
      </c>
      <c r="G9" s="30">
        <f>(AUG!I9)</f>
        <v>0.20902777777777778</v>
      </c>
      <c r="H9" s="31">
        <f>(SEP!I9)</f>
        <v>0.28333333333333333</v>
      </c>
      <c r="I9" s="33">
        <f>(OCT!I9)</f>
        <v>0.35416666666666663</v>
      </c>
      <c r="J9" s="30">
        <f>(NOV!I9)</f>
        <v>1.3270833333333329</v>
      </c>
      <c r="K9" s="30">
        <f>(DEC!I9)</f>
        <v>0.13888888888888887</v>
      </c>
      <c r="L9" s="30">
        <f>(JAN!I9)</f>
        <v>0.27430555555555558</v>
      </c>
      <c r="M9" s="30">
        <f>(FEB!I9)</f>
        <v>0.29097222222222219</v>
      </c>
      <c r="N9" s="30">
        <f>(MAR!I9)</f>
        <v>7.4305555555555555E-2</v>
      </c>
      <c r="O9" s="30">
        <f t="shared" si="1"/>
        <v>5.1319444444444429</v>
      </c>
      <c r="P9" s="30">
        <v>365</v>
      </c>
      <c r="Q9" s="31" t="str">
        <f t="shared" si="2"/>
        <v>8636:50:00</v>
      </c>
      <c r="R9" s="35">
        <f t="shared" si="0"/>
        <v>0.98593987823439888</v>
      </c>
    </row>
    <row r="10" spans="1:18" ht="16.5" thickBot="1" x14ac:dyDescent="0.3">
      <c r="A10" s="9" t="s">
        <v>13</v>
      </c>
      <c r="B10" s="9" t="s">
        <v>14</v>
      </c>
      <c r="C10" s="31">
        <f>(APR!I10)</f>
        <v>0</v>
      </c>
      <c r="D10" s="30">
        <f>(MAY!I10)</f>
        <v>0</v>
      </c>
      <c r="E10" s="30">
        <f>(JUN!I10)</f>
        <v>0</v>
      </c>
      <c r="F10" s="31">
        <f>(JUL!I10)</f>
        <v>0</v>
      </c>
      <c r="G10" s="30">
        <f>(AUG!I10)</f>
        <v>0</v>
      </c>
      <c r="H10" s="31">
        <f>(SEP!I10)</f>
        <v>0</v>
      </c>
      <c r="I10" s="33">
        <f>(OCT!I10)</f>
        <v>0</v>
      </c>
      <c r="J10" s="30">
        <f>(NOV!I10)</f>
        <v>0</v>
      </c>
      <c r="K10" s="30">
        <f>(DEC!I10)</f>
        <v>0</v>
      </c>
      <c r="L10" s="30">
        <f>(JAN!I10)</f>
        <v>0</v>
      </c>
      <c r="M10" s="30">
        <f>(FEB!I10)</f>
        <v>0</v>
      </c>
      <c r="N10" s="30">
        <f>(MAR!I10)</f>
        <v>0</v>
      </c>
      <c r="O10" s="30">
        <f t="shared" si="1"/>
        <v>0</v>
      </c>
      <c r="P10" s="30">
        <v>365</v>
      </c>
      <c r="Q10" s="31" t="str">
        <f t="shared" si="2"/>
        <v>8760:00:00</v>
      </c>
      <c r="R10" s="35">
        <f t="shared" si="0"/>
        <v>1</v>
      </c>
    </row>
    <row r="11" spans="1:18" ht="16.5" thickBot="1" x14ac:dyDescent="0.3">
      <c r="A11" s="9" t="s">
        <v>15</v>
      </c>
      <c r="B11" s="9" t="s">
        <v>16</v>
      </c>
      <c r="C11" s="31">
        <f>(APR!I11)</f>
        <v>0</v>
      </c>
      <c r="D11" s="30">
        <f>(MAY!I11)</f>
        <v>0.11388888888888889</v>
      </c>
      <c r="E11" s="30">
        <f>(JUN!I11)</f>
        <v>0.21180555555555555</v>
      </c>
      <c r="F11" s="31">
        <f>(JUL!I11)</f>
        <v>0</v>
      </c>
      <c r="G11" s="30">
        <f>(AUG!I11)</f>
        <v>0.44791666666666663</v>
      </c>
      <c r="H11" s="31">
        <f>(SEP!I11)</f>
        <v>0.53402777777777777</v>
      </c>
      <c r="I11" s="33">
        <f>(OCT!I11)</f>
        <v>0.1076388888888889</v>
      </c>
      <c r="J11" s="30">
        <f>(NOV!I11)</f>
        <v>0</v>
      </c>
      <c r="K11" s="30">
        <f>(DEC!I11)</f>
        <v>0</v>
      </c>
      <c r="L11" s="30">
        <f>(JAN!I11)</f>
        <v>0</v>
      </c>
      <c r="M11" s="30">
        <f>(FEB!I11)</f>
        <v>0</v>
      </c>
      <c r="N11" s="30">
        <f>(MAR!I11)</f>
        <v>0</v>
      </c>
      <c r="O11" s="30">
        <f t="shared" si="1"/>
        <v>1.4152777777777776</v>
      </c>
      <c r="P11" s="30">
        <v>365</v>
      </c>
      <c r="Q11" s="31" t="str">
        <f t="shared" si="2"/>
        <v>8726:02:00</v>
      </c>
      <c r="R11" s="35">
        <f t="shared" si="0"/>
        <v>0.99612252663622514</v>
      </c>
    </row>
    <row r="12" spans="1:18" ht="16.5" thickBot="1" x14ac:dyDescent="0.3">
      <c r="A12" s="9" t="s">
        <v>17</v>
      </c>
      <c r="B12" s="9" t="s">
        <v>18</v>
      </c>
      <c r="C12" s="31">
        <f>(APR!I12)</f>
        <v>0</v>
      </c>
      <c r="D12" s="30">
        <f>(MAY!I12)</f>
        <v>0</v>
      </c>
      <c r="E12" s="30">
        <f>(JUN!I12)</f>
        <v>0</v>
      </c>
      <c r="F12" s="31">
        <f>(JUL!I12)</f>
        <v>0</v>
      </c>
      <c r="G12" s="30">
        <f>(AUG!I12)</f>
        <v>0</v>
      </c>
      <c r="H12" s="31">
        <f>(SEP!I12)</f>
        <v>0</v>
      </c>
      <c r="I12" s="33">
        <f>(OCT!I12)</f>
        <v>0</v>
      </c>
      <c r="J12" s="30">
        <f>(NOV!I12)</f>
        <v>0</v>
      </c>
      <c r="K12" s="30">
        <f>(DEC!I12)</f>
        <v>0</v>
      </c>
      <c r="L12" s="30">
        <f>(JAN!I12)</f>
        <v>0</v>
      </c>
      <c r="M12" s="30">
        <f>(FEB!I12)</f>
        <v>0</v>
      </c>
      <c r="N12" s="30">
        <f>(MAR!I12)</f>
        <v>0</v>
      </c>
      <c r="O12" s="30">
        <f t="shared" si="1"/>
        <v>0</v>
      </c>
      <c r="P12" s="30">
        <v>365</v>
      </c>
      <c r="Q12" s="31" t="str">
        <f t="shared" si="2"/>
        <v>8760:00:00</v>
      </c>
      <c r="R12" s="35">
        <f t="shared" si="0"/>
        <v>1</v>
      </c>
    </row>
    <row r="13" spans="1:18" ht="16.5" thickBot="1" x14ac:dyDescent="0.3">
      <c r="A13" s="9" t="s">
        <v>49</v>
      </c>
      <c r="B13" s="9" t="s">
        <v>19</v>
      </c>
      <c r="C13" s="31">
        <f>(APR!I13)</f>
        <v>0</v>
      </c>
      <c r="D13" s="30">
        <f>(MAY!I13)</f>
        <v>0</v>
      </c>
      <c r="E13" s="30">
        <f>(JUN!I13)</f>
        <v>0</v>
      </c>
      <c r="F13" s="31">
        <f>(JUL!I13)</f>
        <v>0</v>
      </c>
      <c r="G13" s="30">
        <f>(AUG!I13)</f>
        <v>3.0555555555555555E-2</v>
      </c>
      <c r="H13" s="31">
        <f>(SEP!I13)</f>
        <v>0</v>
      </c>
      <c r="I13" s="33">
        <f>(OCT!I13)</f>
        <v>0.45833333333333331</v>
      </c>
      <c r="J13" s="30">
        <f>(NOV!I13)</f>
        <v>0.10347222222222222</v>
      </c>
      <c r="K13" s="30">
        <f>(DEC!I13)</f>
        <v>8.3333333333333329E-2</v>
      </c>
      <c r="L13" s="30">
        <f>(JAN!I13)</f>
        <v>4.9305555555555554E-2</v>
      </c>
      <c r="M13" s="30">
        <f>(FEB!I13)</f>
        <v>0</v>
      </c>
      <c r="N13" s="30">
        <f>(MAR!I13)</f>
        <v>0</v>
      </c>
      <c r="O13" s="30">
        <f t="shared" si="1"/>
        <v>0.72500000000000009</v>
      </c>
      <c r="P13" s="30">
        <v>365</v>
      </c>
      <c r="Q13" s="31" t="str">
        <f t="shared" si="2"/>
        <v>8742:36:00</v>
      </c>
      <c r="R13" s="35">
        <f t="shared" si="0"/>
        <v>0.99801369863013711</v>
      </c>
    </row>
    <row r="14" spans="1:18" ht="16.5" thickBot="1" x14ac:dyDescent="0.3">
      <c r="A14" s="9" t="s">
        <v>50</v>
      </c>
      <c r="B14" s="9" t="s">
        <v>20</v>
      </c>
      <c r="C14" s="31">
        <f>(APR!I14)</f>
        <v>0</v>
      </c>
      <c r="D14" s="30">
        <f>(MAY!I14)</f>
        <v>0</v>
      </c>
      <c r="E14" s="30">
        <f>(JUN!I14)</f>
        <v>0</v>
      </c>
      <c r="F14" s="31">
        <f>(JUL!I14)</f>
        <v>6.25E-2</v>
      </c>
      <c r="G14" s="30">
        <f>(AUG!I14)</f>
        <v>0</v>
      </c>
      <c r="H14" s="31">
        <f>(SEP!I14)</f>
        <v>1.3194444444444444E-2</v>
      </c>
      <c r="I14" s="33">
        <f>(OCT!I14)</f>
        <v>8.3333333333333329E-2</v>
      </c>
      <c r="J14" s="30">
        <f>(NOV!I14)</f>
        <v>0</v>
      </c>
      <c r="K14" s="30">
        <f>(DEC!I14)</f>
        <v>0</v>
      </c>
      <c r="L14" s="30">
        <f>(JAN!I14)</f>
        <v>0</v>
      </c>
      <c r="M14" s="30">
        <f>(FEB!I14)</f>
        <v>0.35416666666666669</v>
      </c>
      <c r="N14" s="30">
        <f>(MAR!I14)</f>
        <v>8.6805555555555552E-2</v>
      </c>
      <c r="O14" s="30">
        <f t="shared" si="1"/>
        <v>0.60000000000000009</v>
      </c>
      <c r="P14" s="30">
        <v>365</v>
      </c>
      <c r="Q14" s="31" t="str">
        <f t="shared" si="2"/>
        <v>8745:36:00</v>
      </c>
      <c r="R14" s="35">
        <f t="shared" si="0"/>
        <v>0.99835616438356178</v>
      </c>
    </row>
    <row r="15" spans="1:18" ht="16.5" thickBot="1" x14ac:dyDescent="0.3">
      <c r="A15" s="9" t="s">
        <v>21</v>
      </c>
      <c r="B15" s="9" t="s">
        <v>22</v>
      </c>
      <c r="C15" s="31">
        <f>(APR!I15)</f>
        <v>0.47569444444444442</v>
      </c>
      <c r="D15" s="30">
        <f>(MAY!I15)</f>
        <v>0.77152777777777781</v>
      </c>
      <c r="E15" s="30">
        <f>(JUN!I15)</f>
        <v>0.37569444444444444</v>
      </c>
      <c r="F15" s="31">
        <f>(JUL!I15)</f>
        <v>1.2444444444444447</v>
      </c>
      <c r="G15" s="30">
        <f>(AUG!I15)</f>
        <v>0.81458333333333333</v>
      </c>
      <c r="H15" s="31">
        <f>(SEP!I15)</f>
        <v>0.37986111111111115</v>
      </c>
      <c r="I15" s="33">
        <f>(OCT!I15)</f>
        <v>8.8194444444444436E-2</v>
      </c>
      <c r="J15" s="30">
        <f>(NOV!I15)</f>
        <v>3.1944444444444449E-2</v>
      </c>
      <c r="K15" s="30">
        <f>(DEC!I15)</f>
        <v>0.14027777777777778</v>
      </c>
      <c r="L15" s="30">
        <f>(JAN!I15)</f>
        <v>3.7499999999999999E-2</v>
      </c>
      <c r="M15" s="30">
        <f>(FEB!I15)</f>
        <v>0.52361111111111103</v>
      </c>
      <c r="N15" s="30">
        <f>(MAR!I15)</f>
        <v>0</v>
      </c>
      <c r="O15" s="30">
        <f t="shared" si="1"/>
        <v>4.8833333333333329</v>
      </c>
      <c r="P15" s="30">
        <v>365</v>
      </c>
      <c r="Q15" s="31" t="str">
        <f t="shared" si="2"/>
        <v>8642:48:00</v>
      </c>
      <c r="R15" s="35">
        <f t="shared" si="0"/>
        <v>0.98662100456620994</v>
      </c>
    </row>
    <row r="16" spans="1:18" ht="16.5" thickBot="1" x14ac:dyDescent="0.3">
      <c r="A16" s="9" t="s">
        <v>23</v>
      </c>
      <c r="B16" s="9" t="s">
        <v>24</v>
      </c>
      <c r="C16" s="31">
        <f>(APR!I16)</f>
        <v>1.5687499999999999</v>
      </c>
      <c r="D16" s="30">
        <f>(MAY!I16)</f>
        <v>1.3777777777777778</v>
      </c>
      <c r="E16" s="30">
        <f>(JUN!I16)</f>
        <v>5.0465277777777784</v>
      </c>
      <c r="F16" s="31">
        <f>(JUL!I16)</f>
        <v>3.306944444444444</v>
      </c>
      <c r="G16" s="30">
        <f>(AUG!I16)</f>
        <v>3.1173611111111108</v>
      </c>
      <c r="H16" s="31">
        <f>(SEP!I16)</f>
        <v>4.2138888888888895</v>
      </c>
      <c r="I16" s="33">
        <f>(OCT!I16)</f>
        <v>4.87638888888889</v>
      </c>
      <c r="J16" s="30">
        <f>(NOV!I16)</f>
        <v>4.2069444444444439</v>
      </c>
      <c r="K16" s="30">
        <f>(DEC!I16)</f>
        <v>3.0888888888888886</v>
      </c>
      <c r="L16" s="30">
        <f>(JAN!I16)</f>
        <v>3.4583333333333335</v>
      </c>
      <c r="M16" s="30">
        <f>(FEB!I16)</f>
        <v>3.6680555555555565</v>
      </c>
      <c r="N16" s="30">
        <f>(MAR!I16)</f>
        <v>3.9770833333333337</v>
      </c>
      <c r="O16" s="30">
        <f t="shared" si="1"/>
        <v>41.906944444444449</v>
      </c>
      <c r="P16" s="30">
        <v>365</v>
      </c>
      <c r="Q16" s="31" t="str">
        <f t="shared" si="2"/>
        <v>7754:14:00</v>
      </c>
      <c r="R16" s="35">
        <f t="shared" si="0"/>
        <v>0.88518645357686454</v>
      </c>
    </row>
    <row r="17" spans="1:19" ht="16.5" thickBot="1" x14ac:dyDescent="0.3">
      <c r="A17" s="9" t="s">
        <v>25</v>
      </c>
      <c r="B17" s="9" t="s">
        <v>26</v>
      </c>
      <c r="C17" s="31">
        <f>(APR!I17)</f>
        <v>0.14583333333333331</v>
      </c>
      <c r="D17" s="30">
        <f>(MAY!I17)</f>
        <v>0</v>
      </c>
      <c r="E17" s="30">
        <f>(JUN!I17)</f>
        <v>0.54027777777777775</v>
      </c>
      <c r="F17" s="31">
        <f>(JUL!I17)</f>
        <v>0.33333333333333331</v>
      </c>
      <c r="G17" s="30">
        <f>(AUG!I17)</f>
        <v>0.73888888888888893</v>
      </c>
      <c r="H17" s="31">
        <f>(SEP!I17)</f>
        <v>0.63055555555555554</v>
      </c>
      <c r="I17" s="33">
        <f>(OCT!I17)</f>
        <v>0.48125000000000007</v>
      </c>
      <c r="J17" s="30">
        <f>(NOV!I17)</f>
        <v>0.34583333333333333</v>
      </c>
      <c r="K17" s="30">
        <f>(DEC!I17)</f>
        <v>0</v>
      </c>
      <c r="L17" s="30">
        <f>(JAN!I17)</f>
        <v>0</v>
      </c>
      <c r="M17" s="30">
        <f>(FEB!I17)</f>
        <v>5.6944444444444443E-2</v>
      </c>
      <c r="N17" s="30">
        <f>(MAR!I17)</f>
        <v>0.15625</v>
      </c>
      <c r="O17" s="30">
        <f t="shared" si="1"/>
        <v>3.4291666666666667</v>
      </c>
      <c r="P17" s="30">
        <v>365</v>
      </c>
      <c r="Q17" s="31" t="str">
        <f t="shared" si="2"/>
        <v>8677:42:00</v>
      </c>
      <c r="R17" s="35">
        <f t="shared" si="0"/>
        <v>0.99060502283105034</v>
      </c>
    </row>
    <row r="18" spans="1:19" ht="16.5" thickBot="1" x14ac:dyDescent="0.3">
      <c r="A18" s="9" t="s">
        <v>27</v>
      </c>
      <c r="B18" s="9" t="s">
        <v>28</v>
      </c>
      <c r="C18" s="31">
        <f>(APR!I18)</f>
        <v>0</v>
      </c>
      <c r="D18" s="30">
        <f>(MAY!I18)</f>
        <v>0</v>
      </c>
      <c r="E18" s="30">
        <f>(JUN!I18)</f>
        <v>0</v>
      </c>
      <c r="F18" s="31">
        <f>(JUL!I18)</f>
        <v>0</v>
      </c>
      <c r="G18" s="30">
        <f>(AUG!I18)</f>
        <v>0</v>
      </c>
      <c r="H18" s="31">
        <f>(SEP!E36)</f>
        <v>1.5902777777777777</v>
      </c>
      <c r="I18" s="33" t="e">
        <f>(OCT!#REF!)</f>
        <v>#REF!</v>
      </c>
      <c r="J18" s="30" t="e">
        <f>(NOV!#REF!)</f>
        <v>#REF!</v>
      </c>
      <c r="K18" s="30" t="e">
        <f>(DEC!#REF!)</f>
        <v>#REF!</v>
      </c>
      <c r="L18" s="30" t="e">
        <f>(JAN!#REF!)</f>
        <v>#REF!</v>
      </c>
      <c r="M18" s="30" t="e">
        <f>(FEB!#REF!)</f>
        <v>#REF!</v>
      </c>
      <c r="N18" s="30" t="e">
        <f>(MAR!#REF!)</f>
        <v>#REF!</v>
      </c>
      <c r="O18" s="30" t="e">
        <f t="shared" si="1"/>
        <v>#REF!</v>
      </c>
      <c r="P18" s="30">
        <v>365</v>
      </c>
      <c r="Q18" s="31" t="e">
        <f t="shared" si="2"/>
        <v>#REF!</v>
      </c>
      <c r="R18" s="35" t="e">
        <f t="shared" si="0"/>
        <v>#REF!</v>
      </c>
    </row>
    <row r="19" spans="1:19" ht="16.5" thickBot="1" x14ac:dyDescent="0.3">
      <c r="A19" s="9"/>
      <c r="B19" s="9" t="s">
        <v>29</v>
      </c>
      <c r="C19" s="31" t="e">
        <f>(APR!#REF!)</f>
        <v>#REF!</v>
      </c>
      <c r="D19" s="30" t="e">
        <f>(MAY!#REF!)</f>
        <v>#REF!</v>
      </c>
      <c r="E19" s="30" t="e">
        <f>(JUN!#REF!)</f>
        <v>#REF!</v>
      </c>
      <c r="F19" s="31" t="e">
        <f>(JUL!#REF!)</f>
        <v>#REF!</v>
      </c>
      <c r="G19" s="30" t="e">
        <f>(AUG!#REF!)</f>
        <v>#REF!</v>
      </c>
      <c r="H19" s="31">
        <f>(SEP!I18)</f>
        <v>0</v>
      </c>
      <c r="I19" s="33">
        <f>(OCT!I18)</f>
        <v>8.3333333333333329E-2</v>
      </c>
      <c r="J19" s="30">
        <f>(NOV!I18)</f>
        <v>0</v>
      </c>
      <c r="K19" s="30">
        <f>(DEC!I18)</f>
        <v>8.3333333333333329E-2</v>
      </c>
      <c r="L19" s="30">
        <f>(JAN!I18)</f>
        <v>0</v>
      </c>
      <c r="M19" s="30">
        <f>(FEB!I18)</f>
        <v>8.3333333333333329E-2</v>
      </c>
      <c r="N19" s="30">
        <f>(MAR!I18)</f>
        <v>0</v>
      </c>
      <c r="O19" s="30" t="e">
        <f t="shared" si="1"/>
        <v>#REF!</v>
      </c>
      <c r="P19" s="30">
        <v>365</v>
      </c>
      <c r="Q19" s="31" t="e">
        <f t="shared" si="2"/>
        <v>#REF!</v>
      </c>
      <c r="R19" s="35" t="e">
        <f t="shared" si="0"/>
        <v>#REF!</v>
      </c>
    </row>
    <row r="20" spans="1:19" ht="16.5" thickBot="1" x14ac:dyDescent="0.3">
      <c r="A20" s="9" t="s">
        <v>30</v>
      </c>
      <c r="B20" s="9" t="s">
        <v>31</v>
      </c>
      <c r="C20" s="31">
        <f>(APR!I19)</f>
        <v>0.3215277777777778</v>
      </c>
      <c r="D20" s="30">
        <f>(MAY!I19)</f>
        <v>5.2777777777777778E-2</v>
      </c>
      <c r="E20" s="30">
        <f>(JUN!I19)</f>
        <v>0.11180555555555555</v>
      </c>
      <c r="F20" s="31">
        <f>(JUL!I19)</f>
        <v>0.36666666666666659</v>
      </c>
      <c r="G20" s="30">
        <f>(AUG!I19)</f>
        <v>0.88888888888888873</v>
      </c>
      <c r="H20" s="31">
        <f>(SEP!I19)</f>
        <v>0.34375000000000006</v>
      </c>
      <c r="I20" s="33">
        <f>(OCT!I19)</f>
        <v>0.17291666666666666</v>
      </c>
      <c r="J20" s="30">
        <f>(NOV!I19)</f>
        <v>0.11388888888888887</v>
      </c>
      <c r="K20" s="30">
        <f>(DEC!I19)</f>
        <v>1.01875</v>
      </c>
      <c r="L20" s="30">
        <f>(JAN!I19)</f>
        <v>0</v>
      </c>
      <c r="M20" s="30">
        <f>(FEB!I19)</f>
        <v>0</v>
      </c>
      <c r="N20" s="30">
        <f>(MAR!I19)</f>
        <v>1.5277777777777777E-2</v>
      </c>
      <c r="O20" s="30">
        <f t="shared" si="1"/>
        <v>3.4062499999999996</v>
      </c>
      <c r="P20" s="30">
        <v>365</v>
      </c>
      <c r="Q20" s="31" t="str">
        <f t="shared" si="2"/>
        <v>8678:15:00</v>
      </c>
      <c r="R20" s="35">
        <f t="shared" si="0"/>
        <v>0.9906678082191781</v>
      </c>
    </row>
    <row r="21" spans="1:19" ht="16.5" thickBot="1" x14ac:dyDescent="0.3">
      <c r="A21" s="9" t="s">
        <v>32</v>
      </c>
      <c r="B21" s="9" t="s">
        <v>33</v>
      </c>
      <c r="C21" s="31">
        <f>(APR!I20)</f>
        <v>0</v>
      </c>
      <c r="D21" s="30">
        <f>(MAY!I20)</f>
        <v>0</v>
      </c>
      <c r="E21" s="30">
        <f>(JUN!I20)</f>
        <v>0</v>
      </c>
      <c r="F21" s="31">
        <f>(JUL!I20)</f>
        <v>4.3750000000000004E-2</v>
      </c>
      <c r="G21" s="30">
        <f>(AUG!I20)</f>
        <v>0</v>
      </c>
      <c r="H21" s="31">
        <f>(SEP!I20)</f>
        <v>8.3333333333333329E-2</v>
      </c>
      <c r="I21" s="33">
        <f>(OCT!I20)</f>
        <v>0.125</v>
      </c>
      <c r="J21" s="30">
        <f>(NOV!I20)</f>
        <v>0</v>
      </c>
      <c r="K21" s="30">
        <f>(DEC!I20)</f>
        <v>9.0277777777777776E-2</v>
      </c>
      <c r="L21" s="30">
        <f>(JAN!I20)</f>
        <v>0</v>
      </c>
      <c r="M21" s="30">
        <f>(FEB!I20)</f>
        <v>7.6388888888888886E-3</v>
      </c>
      <c r="N21" s="30">
        <f>(MAR!I20)</f>
        <v>6.3194444444444442E-2</v>
      </c>
      <c r="O21" s="30">
        <f t="shared" si="1"/>
        <v>0.41319444444444442</v>
      </c>
      <c r="P21" s="30">
        <v>365</v>
      </c>
      <c r="Q21" s="31" t="str">
        <f t="shared" si="2"/>
        <v>8750:05:00</v>
      </c>
      <c r="R21" s="35">
        <f t="shared" si="0"/>
        <v>0.99886796042617976</v>
      </c>
    </row>
    <row r="22" spans="1:19" ht="16.5" thickBot="1" x14ac:dyDescent="0.3">
      <c r="A22" s="9" t="s">
        <v>34</v>
      </c>
      <c r="B22" s="9" t="s">
        <v>35</v>
      </c>
      <c r="C22" s="31">
        <f>(APR!I21)</f>
        <v>0.14583333333333331</v>
      </c>
      <c r="D22" s="30">
        <f>(MAY!I21)</f>
        <v>0.20833333333333331</v>
      </c>
      <c r="E22" s="30">
        <f>(JUN!I21)</f>
        <v>8.3333333333333329E-2</v>
      </c>
      <c r="F22" s="31">
        <f>(JUL!I21)</f>
        <v>0</v>
      </c>
      <c r="G22" s="30">
        <f>(AUG!I21)</f>
        <v>0.54513888888888884</v>
      </c>
      <c r="H22" s="31">
        <f>(SEP!I21)</f>
        <v>0.23472222222222222</v>
      </c>
      <c r="I22" s="33">
        <f>(OCT!I21)</f>
        <v>0.42569444444444449</v>
      </c>
      <c r="J22" s="30">
        <f>(NOV!I21)</f>
        <v>0</v>
      </c>
      <c r="K22" s="30">
        <f>(DEC!I21)</f>
        <v>0</v>
      </c>
      <c r="L22" s="30">
        <f>(JAN!I21)</f>
        <v>0</v>
      </c>
      <c r="M22" s="30">
        <f>(FEB!I21)</f>
        <v>3.4027777777777775E-2</v>
      </c>
      <c r="N22" s="30">
        <f>(MAR!I21)</f>
        <v>2.9166666666666664E-2</v>
      </c>
      <c r="O22" s="30">
        <f t="shared" si="1"/>
        <v>1.70625</v>
      </c>
      <c r="P22" s="30">
        <v>365</v>
      </c>
      <c r="Q22" s="31" t="str">
        <f t="shared" si="2"/>
        <v>8719:03:00</v>
      </c>
      <c r="R22" s="35">
        <f t="shared" si="0"/>
        <v>0.99532534246575344</v>
      </c>
    </row>
    <row r="23" spans="1:19" ht="16.5" thickBot="1" x14ac:dyDescent="0.3">
      <c r="A23" s="9" t="s">
        <v>36</v>
      </c>
      <c r="B23" s="9" t="s">
        <v>37</v>
      </c>
      <c r="C23" s="31">
        <f>(APR!I22)</f>
        <v>0</v>
      </c>
      <c r="D23" s="30">
        <f>(MAY!I22)</f>
        <v>0</v>
      </c>
      <c r="E23" s="30">
        <f>(JUN!I22)</f>
        <v>0</v>
      </c>
      <c r="F23" s="31">
        <f>(JUL!I22)</f>
        <v>0</v>
      </c>
      <c r="G23" s="30">
        <f>(AUG!I22)</f>
        <v>0</v>
      </c>
      <c r="H23" s="31">
        <f>(SEP!I22)</f>
        <v>0</v>
      </c>
      <c r="I23" s="33">
        <f>(OCT!I22)</f>
        <v>0</v>
      </c>
      <c r="J23" s="30">
        <f>(NOV!I22)</f>
        <v>0</v>
      </c>
      <c r="K23" s="30">
        <f>(DEC!I22)</f>
        <v>0</v>
      </c>
      <c r="L23" s="30">
        <f>(JAN!I22)</f>
        <v>0</v>
      </c>
      <c r="M23" s="30">
        <f>(FEB!I22)</f>
        <v>0</v>
      </c>
      <c r="N23" s="30">
        <f>(MAR!I22)</f>
        <v>0</v>
      </c>
      <c r="O23" s="30">
        <f t="shared" si="1"/>
        <v>0</v>
      </c>
      <c r="P23" s="30">
        <v>365</v>
      </c>
      <c r="Q23" s="31" t="str">
        <f t="shared" si="2"/>
        <v>8760:00:00</v>
      </c>
      <c r="R23" s="35">
        <f t="shared" si="0"/>
        <v>1</v>
      </c>
    </row>
    <row r="24" spans="1:19" ht="16.5" thickBot="1" x14ac:dyDescent="0.3">
      <c r="A24" s="9" t="s">
        <v>38</v>
      </c>
      <c r="B24" s="9" t="s">
        <v>39</v>
      </c>
      <c r="C24" s="31">
        <f>(APR!I23)</f>
        <v>0</v>
      </c>
      <c r="D24" s="30">
        <f>(MAY!I23)</f>
        <v>0</v>
      </c>
      <c r="E24" s="30">
        <f>(JUN!I23)</f>
        <v>0</v>
      </c>
      <c r="F24" s="31">
        <f>(JUL!I23)</f>
        <v>0</v>
      </c>
      <c r="G24" s="30">
        <f>(AUG!I23)</f>
        <v>0</v>
      </c>
      <c r="H24" s="31">
        <f>(SEP!I23)</f>
        <v>0</v>
      </c>
      <c r="I24" s="33">
        <f>(OCT!I23)</f>
        <v>0.20833333333333334</v>
      </c>
      <c r="J24" s="30">
        <f>(NOV!I23)</f>
        <v>0.125</v>
      </c>
      <c r="K24" s="30">
        <f>(DEC!I23)</f>
        <v>0.51736111111111116</v>
      </c>
      <c r="L24" s="30">
        <f>(JAN!I23)</f>
        <v>0</v>
      </c>
      <c r="M24" s="30">
        <f>(FEB!I23)</f>
        <v>0</v>
      </c>
      <c r="N24" s="30">
        <f>(MAR!I23)</f>
        <v>0</v>
      </c>
      <c r="O24" s="30">
        <f t="shared" si="1"/>
        <v>0.85069444444444453</v>
      </c>
      <c r="P24" s="30">
        <v>365</v>
      </c>
      <c r="Q24" s="31" t="str">
        <f t="shared" si="2"/>
        <v>8739:35:00</v>
      </c>
      <c r="R24" s="35">
        <f t="shared" si="0"/>
        <v>0.99766933028919347</v>
      </c>
    </row>
    <row r="25" spans="1:19" ht="16.5" thickBot="1" x14ac:dyDescent="0.3">
      <c r="A25" s="9" t="s">
        <v>40</v>
      </c>
      <c r="B25" s="9" t="s">
        <v>41</v>
      </c>
      <c r="C25" s="31">
        <f>(APR!I24)</f>
        <v>0</v>
      </c>
      <c r="D25" s="30">
        <f>(MAY!I24)</f>
        <v>0</v>
      </c>
      <c r="E25" s="30">
        <f>(JUN!I24)</f>
        <v>4.8611111111111112E-2</v>
      </c>
      <c r="F25" s="31">
        <f>(JUL!I24)</f>
        <v>0</v>
      </c>
      <c r="G25" s="30">
        <f>(AUG!I24)</f>
        <v>0</v>
      </c>
      <c r="H25" s="31">
        <f>(SEP!I24)</f>
        <v>0</v>
      </c>
      <c r="I25" s="33">
        <f>(OCT!I24)</f>
        <v>0</v>
      </c>
      <c r="J25" s="30">
        <f>(NOV!I24)</f>
        <v>0</v>
      </c>
      <c r="K25" s="30">
        <f>(DEC!I24)</f>
        <v>0</v>
      </c>
      <c r="L25" s="30">
        <f>(JAN!I24)</f>
        <v>0</v>
      </c>
      <c r="M25" s="30">
        <f>(FEB!I24)</f>
        <v>0</v>
      </c>
      <c r="N25" s="30">
        <f>(MAR!I24)</f>
        <v>0</v>
      </c>
      <c r="O25" s="30">
        <f t="shared" si="1"/>
        <v>4.8611111111111112E-2</v>
      </c>
      <c r="P25" s="30">
        <v>365</v>
      </c>
      <c r="Q25" s="31" t="str">
        <f t="shared" si="2"/>
        <v>8758:50:00</v>
      </c>
      <c r="R25" s="35">
        <f t="shared" si="0"/>
        <v>0.99986681887366824</v>
      </c>
    </row>
    <row r="26" spans="1:19" ht="18" x14ac:dyDescent="0.25">
      <c r="C26" s="32" t="e">
        <f t="shared" ref="C26:H26" si="3">SUM(C3:C25)</f>
        <v>#REF!</v>
      </c>
      <c r="D26" s="32" t="e">
        <f t="shared" si="3"/>
        <v>#REF!</v>
      </c>
      <c r="E26" s="32" t="e">
        <f t="shared" si="3"/>
        <v>#REF!</v>
      </c>
      <c r="F26" s="32" t="e">
        <f t="shared" si="3"/>
        <v>#REF!</v>
      </c>
      <c r="G26" s="32" t="e">
        <f t="shared" si="3"/>
        <v>#REF!</v>
      </c>
      <c r="H26" s="32">
        <f t="shared" si="3"/>
        <v>11.149305555555557</v>
      </c>
      <c r="I26" s="32" t="e">
        <f t="shared" ref="I26:P26" si="4">SUM(I3:I25)</f>
        <v>#REF!</v>
      </c>
      <c r="J26" s="32" t="e">
        <f t="shared" si="4"/>
        <v>#REF!</v>
      </c>
      <c r="K26" s="32" t="e">
        <f t="shared" si="4"/>
        <v>#REF!</v>
      </c>
      <c r="L26" s="32" t="e">
        <f t="shared" si="4"/>
        <v>#REF!</v>
      </c>
      <c r="M26" s="32" t="e">
        <f t="shared" si="4"/>
        <v>#REF!</v>
      </c>
      <c r="N26" s="32" t="e">
        <f t="shared" si="4"/>
        <v>#REF!</v>
      </c>
      <c r="O26" s="32" t="e">
        <f t="shared" si="4"/>
        <v>#REF!</v>
      </c>
      <c r="P26" s="30">
        <f t="shared" si="4"/>
        <v>8395</v>
      </c>
      <c r="Q26" s="31" t="e">
        <f xml:space="preserve"> SUM(P26-O26)</f>
        <v>#REF!</v>
      </c>
      <c r="R26" s="37" t="e">
        <f t="shared" si="0"/>
        <v>#REF!</v>
      </c>
    </row>
    <row r="27" spans="1:19" x14ac:dyDescent="0.2">
      <c r="O27" s="29"/>
    </row>
    <row r="28" spans="1:19" x14ac:dyDescent="0.2">
      <c r="R28" s="2"/>
    </row>
    <row r="32" spans="1:19" x14ac:dyDescent="0.2">
      <c r="S32" s="34"/>
    </row>
  </sheetData>
  <mergeCells count="1">
    <mergeCell ref="O1:O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90" zoomScaleNormal="75" zoomScaleSheet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G24"/>
    </sheetView>
  </sheetViews>
  <sheetFormatPr defaultRowHeight="12.75" x14ac:dyDescent="0.2"/>
  <cols>
    <col min="1" max="1" width="25.28515625" customWidth="1"/>
    <col min="2" max="2" width="8.7109375" customWidth="1"/>
    <col min="3" max="3" width="11.7109375" customWidth="1"/>
    <col min="4" max="4" width="10.7109375" customWidth="1"/>
    <col min="5" max="5" width="12.140625" customWidth="1"/>
    <col min="6" max="6" width="11.85546875" customWidth="1"/>
    <col min="7" max="8" width="10.7109375" customWidth="1"/>
    <col min="9" max="9" width="17.7109375" customWidth="1"/>
    <col min="10" max="10" width="16.7109375" customWidth="1"/>
    <col min="11" max="11" width="16.5703125" customWidth="1"/>
    <col min="12" max="12" width="10.7109375" customWidth="1"/>
  </cols>
  <sheetData>
    <row r="1" spans="1:12" ht="50.1" customHeight="1" thickBot="1" x14ac:dyDescent="0.25">
      <c r="A1" s="132">
        <v>42125</v>
      </c>
      <c r="B1" s="133"/>
      <c r="C1" s="136" t="s">
        <v>45</v>
      </c>
      <c r="D1" s="137"/>
      <c r="E1" s="136" t="s">
        <v>44</v>
      </c>
      <c r="F1" s="137"/>
      <c r="G1" s="136" t="s">
        <v>43</v>
      </c>
      <c r="H1" s="142"/>
      <c r="I1" s="143" t="s">
        <v>66</v>
      </c>
      <c r="J1" s="17"/>
      <c r="K1" s="21" t="s">
        <v>52</v>
      </c>
      <c r="L1" s="23"/>
    </row>
    <row r="2" spans="1:12" ht="31.5" customHeight="1" thickBot="1" x14ac:dyDescent="0.25">
      <c r="A2" s="134"/>
      <c r="B2" s="135"/>
      <c r="C2" s="43" t="s">
        <v>46</v>
      </c>
      <c r="D2" s="43" t="s">
        <v>47</v>
      </c>
      <c r="E2" s="43" t="s">
        <v>46</v>
      </c>
      <c r="F2" s="43" t="s">
        <v>47</v>
      </c>
      <c r="G2" s="43" t="s">
        <v>46</v>
      </c>
      <c r="H2" s="44" t="s">
        <v>47</v>
      </c>
      <c r="I2" s="144"/>
      <c r="J2" s="20"/>
      <c r="K2" s="22"/>
      <c r="L2" s="24"/>
    </row>
    <row r="3" spans="1:12" ht="16.5" thickBot="1" x14ac:dyDescent="0.3">
      <c r="A3" s="9" t="s">
        <v>0</v>
      </c>
      <c r="B3" s="12" t="s">
        <v>68</v>
      </c>
      <c r="C3" s="29">
        <v>1.7590277777777776</v>
      </c>
      <c r="D3" s="39">
        <f t="shared" ref="D3:D25" si="0">SUM(C3/J3)</f>
        <v>5.6742831541218633E-2</v>
      </c>
      <c r="E3" s="38">
        <v>0</v>
      </c>
      <c r="F3" s="39">
        <f t="shared" ref="F3:F25" si="1">SUM(E3/J3)</f>
        <v>0</v>
      </c>
      <c r="G3" s="29">
        <v>0.57708333333333339</v>
      </c>
      <c r="H3" s="39">
        <f t="shared" ref="H3:H25" si="2">SUM(G3/J3)</f>
        <v>1.8615591397849466E-2</v>
      </c>
      <c r="I3" s="62">
        <f>SUM(C3+E3+G3)</f>
        <v>2.3361111111111112</v>
      </c>
      <c r="J3" s="7">
        <v>31</v>
      </c>
      <c r="K3" s="25" t="str">
        <f t="shared" ref="K3:K24" si="3" xml:space="preserve"> TEXT(J3-I3, "[H]:MM:SS")</f>
        <v>687:56:00</v>
      </c>
      <c r="L3" s="26">
        <f t="shared" ref="L3:L25" si="4">SUM(K3/J3)</f>
        <v>0.92464157706093186</v>
      </c>
    </row>
    <row r="4" spans="1:12" ht="16.5" thickBot="1" x14ac:dyDescent="0.3">
      <c r="A4" s="9" t="s">
        <v>2</v>
      </c>
      <c r="B4" s="12" t="s">
        <v>88</v>
      </c>
      <c r="C4" s="38">
        <v>0</v>
      </c>
      <c r="D4" s="39">
        <f t="shared" si="0"/>
        <v>0</v>
      </c>
      <c r="E4" s="38">
        <v>0</v>
      </c>
      <c r="F4" s="39">
        <f t="shared" si="1"/>
        <v>0</v>
      </c>
      <c r="G4" s="29">
        <v>0.43333333333333329</v>
      </c>
      <c r="H4" s="39">
        <f t="shared" si="2"/>
        <v>1.3978494623655913E-2</v>
      </c>
      <c r="I4" s="62">
        <f t="shared" ref="I4:I25" si="5">SUM(C4+E4+G4)</f>
        <v>0.43333333333333329</v>
      </c>
      <c r="J4" s="7">
        <v>31</v>
      </c>
      <c r="K4" s="25" t="str">
        <f t="shared" si="3"/>
        <v>733:36:00</v>
      </c>
      <c r="L4" s="26">
        <f t="shared" si="4"/>
        <v>0.98602150537634403</v>
      </c>
    </row>
    <row r="5" spans="1:12" ht="16.5" thickBot="1" x14ac:dyDescent="0.3">
      <c r="A5" s="9" t="s">
        <v>48</v>
      </c>
      <c r="B5" s="12" t="s">
        <v>69</v>
      </c>
      <c r="C5" s="64">
        <v>0</v>
      </c>
      <c r="D5" s="39">
        <f t="shared" si="0"/>
        <v>0</v>
      </c>
      <c r="E5" s="38">
        <v>0</v>
      </c>
      <c r="F5" s="39">
        <f t="shared" si="1"/>
        <v>0</v>
      </c>
      <c r="G5" s="29">
        <v>0.17430555555555555</v>
      </c>
      <c r="H5" s="39">
        <f t="shared" si="2"/>
        <v>5.6227598566308242E-3</v>
      </c>
      <c r="I5" s="62">
        <f t="shared" si="5"/>
        <v>0.17430555555555555</v>
      </c>
      <c r="J5" s="7">
        <v>31</v>
      </c>
      <c r="K5" s="25" t="str">
        <f t="shared" si="3"/>
        <v>739:49:00</v>
      </c>
      <c r="L5" s="26">
        <f t="shared" si="4"/>
        <v>0.99437724014336926</v>
      </c>
    </row>
    <row r="6" spans="1:12" ht="16.5" thickBot="1" x14ac:dyDescent="0.3">
      <c r="A6" s="9" t="s">
        <v>5</v>
      </c>
      <c r="B6" s="12" t="s">
        <v>89</v>
      </c>
      <c r="C6" s="64">
        <v>0</v>
      </c>
      <c r="D6" s="39">
        <f t="shared" si="0"/>
        <v>0</v>
      </c>
      <c r="E6" s="64">
        <v>0</v>
      </c>
      <c r="F6" s="39">
        <f t="shared" si="1"/>
        <v>0</v>
      </c>
      <c r="G6" s="64">
        <v>0</v>
      </c>
      <c r="H6" s="39">
        <f t="shared" si="2"/>
        <v>0</v>
      </c>
      <c r="I6" s="62">
        <f t="shared" si="5"/>
        <v>0</v>
      </c>
      <c r="J6" s="7">
        <v>31</v>
      </c>
      <c r="K6" s="25" t="str">
        <f t="shared" si="3"/>
        <v>744:00:00</v>
      </c>
      <c r="L6" s="26">
        <f t="shared" si="4"/>
        <v>1</v>
      </c>
    </row>
    <row r="7" spans="1:12" ht="16.5" thickBot="1" x14ac:dyDescent="0.3">
      <c r="A7" s="9" t="s">
        <v>7</v>
      </c>
      <c r="B7" s="12" t="s">
        <v>90</v>
      </c>
      <c r="C7" s="29">
        <v>1.1111111111111112E-2</v>
      </c>
      <c r="D7" s="39">
        <f t="shared" si="0"/>
        <v>3.5842293906810036E-4</v>
      </c>
      <c r="E7" s="64">
        <v>0</v>
      </c>
      <c r="F7" s="39">
        <f t="shared" si="1"/>
        <v>0</v>
      </c>
      <c r="G7" s="38">
        <v>0</v>
      </c>
      <c r="H7" s="39">
        <f t="shared" si="2"/>
        <v>0</v>
      </c>
      <c r="I7" s="62">
        <f t="shared" si="5"/>
        <v>1.1111111111111112E-2</v>
      </c>
      <c r="J7" s="7">
        <v>31</v>
      </c>
      <c r="K7" s="25" t="str">
        <f t="shared" si="3"/>
        <v>743:44:00</v>
      </c>
      <c r="L7" s="26">
        <f t="shared" si="4"/>
        <v>0.99964157706093193</v>
      </c>
    </row>
    <row r="8" spans="1:12" ht="16.5" thickBot="1" x14ac:dyDescent="0.3">
      <c r="A8" s="9" t="s">
        <v>9</v>
      </c>
      <c r="B8" s="12" t="s">
        <v>70</v>
      </c>
      <c r="C8" s="29">
        <v>0.37708333333333333</v>
      </c>
      <c r="D8" s="39">
        <f t="shared" si="0"/>
        <v>1.2163978494623655E-2</v>
      </c>
      <c r="E8" s="38">
        <v>0</v>
      </c>
      <c r="F8" s="39">
        <f t="shared" si="1"/>
        <v>0</v>
      </c>
      <c r="G8" s="38">
        <v>0</v>
      </c>
      <c r="H8" s="39">
        <f t="shared" si="2"/>
        <v>0</v>
      </c>
      <c r="I8" s="62">
        <f t="shared" si="5"/>
        <v>0.37708333333333333</v>
      </c>
      <c r="J8" s="7">
        <v>31</v>
      </c>
      <c r="K8" s="25" t="str">
        <f t="shared" si="3"/>
        <v>734:57:00</v>
      </c>
      <c r="L8" s="26">
        <f t="shared" si="4"/>
        <v>0.98783602150537642</v>
      </c>
    </row>
    <row r="9" spans="1:12" ht="16.5" thickBot="1" x14ac:dyDescent="0.3">
      <c r="A9" s="9" t="s">
        <v>11</v>
      </c>
      <c r="B9" s="12" t="s">
        <v>71</v>
      </c>
      <c r="C9" s="29">
        <v>0.92152777777777772</v>
      </c>
      <c r="D9" s="39">
        <f t="shared" si="0"/>
        <v>2.9726702508960572E-2</v>
      </c>
      <c r="E9" s="38">
        <v>0</v>
      </c>
      <c r="F9" s="39">
        <f t="shared" si="1"/>
        <v>0</v>
      </c>
      <c r="G9" s="64">
        <v>0</v>
      </c>
      <c r="H9" s="39">
        <f t="shared" si="2"/>
        <v>0</v>
      </c>
      <c r="I9" s="62">
        <f t="shared" si="5"/>
        <v>0.92152777777777772</v>
      </c>
      <c r="J9" s="7">
        <v>31</v>
      </c>
      <c r="K9" s="25" t="str">
        <f t="shared" si="3"/>
        <v>721:53:00</v>
      </c>
      <c r="L9" s="26">
        <f t="shared" si="4"/>
        <v>0.97027329749103941</v>
      </c>
    </row>
    <row r="10" spans="1:12" ht="16.5" thickBot="1" x14ac:dyDescent="0.3">
      <c r="A10" s="9" t="s">
        <v>13</v>
      </c>
      <c r="B10" s="12" t="s">
        <v>72</v>
      </c>
      <c r="C10" s="38">
        <v>0</v>
      </c>
      <c r="D10" s="39">
        <f t="shared" si="0"/>
        <v>0</v>
      </c>
      <c r="E10" s="38">
        <v>0</v>
      </c>
      <c r="F10" s="39">
        <f t="shared" si="1"/>
        <v>0</v>
      </c>
      <c r="G10" s="38">
        <v>0</v>
      </c>
      <c r="H10" s="39">
        <f t="shared" si="2"/>
        <v>0</v>
      </c>
      <c r="I10" s="62">
        <f t="shared" si="5"/>
        <v>0</v>
      </c>
      <c r="J10" s="7">
        <v>31</v>
      </c>
      <c r="K10" s="25" t="str">
        <f t="shared" si="3"/>
        <v>744:00:00</v>
      </c>
      <c r="L10" s="26">
        <f t="shared" si="4"/>
        <v>1</v>
      </c>
    </row>
    <row r="11" spans="1:12" ht="16.5" thickBot="1" x14ac:dyDescent="0.3">
      <c r="A11" s="9" t="s">
        <v>15</v>
      </c>
      <c r="B11" s="12" t="s">
        <v>91</v>
      </c>
      <c r="C11" s="38">
        <v>0</v>
      </c>
      <c r="D11" s="39">
        <f t="shared" si="0"/>
        <v>0</v>
      </c>
      <c r="E11" s="29">
        <v>0.11388888888888889</v>
      </c>
      <c r="F11" s="39">
        <f t="shared" si="1"/>
        <v>3.6738351254480286E-3</v>
      </c>
      <c r="G11" s="38">
        <v>0</v>
      </c>
      <c r="H11" s="39">
        <f t="shared" si="2"/>
        <v>0</v>
      </c>
      <c r="I11" s="62">
        <f t="shared" si="5"/>
        <v>0.11388888888888889</v>
      </c>
      <c r="J11" s="7">
        <v>31</v>
      </c>
      <c r="K11" s="25" t="str">
        <f t="shared" si="3"/>
        <v>741:16:00</v>
      </c>
      <c r="L11" s="26">
        <f t="shared" si="4"/>
        <v>0.99632616487455194</v>
      </c>
    </row>
    <row r="12" spans="1:12" ht="16.5" thickBot="1" x14ac:dyDescent="0.3">
      <c r="A12" s="9" t="s">
        <v>17</v>
      </c>
      <c r="B12" s="12" t="s">
        <v>92</v>
      </c>
      <c r="C12" s="38">
        <v>0</v>
      </c>
      <c r="D12" s="39">
        <f t="shared" si="0"/>
        <v>0</v>
      </c>
      <c r="E12" s="38">
        <v>0</v>
      </c>
      <c r="F12" s="39">
        <f t="shared" si="1"/>
        <v>0</v>
      </c>
      <c r="G12" s="38">
        <v>0</v>
      </c>
      <c r="H12" s="39">
        <f t="shared" si="2"/>
        <v>0</v>
      </c>
      <c r="I12" s="62">
        <f t="shared" si="5"/>
        <v>0</v>
      </c>
      <c r="J12" s="7">
        <v>31</v>
      </c>
      <c r="K12" s="25" t="str">
        <f t="shared" si="3"/>
        <v>744:00:00</v>
      </c>
      <c r="L12" s="26">
        <f t="shared" si="4"/>
        <v>1</v>
      </c>
    </row>
    <row r="13" spans="1:12" ht="16.5" thickBot="1" x14ac:dyDescent="0.3">
      <c r="A13" s="9" t="s">
        <v>49</v>
      </c>
      <c r="B13" s="12" t="s">
        <v>73</v>
      </c>
      <c r="C13" s="38">
        <v>0</v>
      </c>
      <c r="D13" s="39">
        <f t="shared" si="0"/>
        <v>0</v>
      </c>
      <c r="E13" s="38">
        <v>0</v>
      </c>
      <c r="F13" s="39">
        <f t="shared" si="1"/>
        <v>0</v>
      </c>
      <c r="G13" s="38">
        <v>0</v>
      </c>
      <c r="H13" s="39">
        <f t="shared" si="2"/>
        <v>0</v>
      </c>
      <c r="I13" s="62">
        <f t="shared" si="5"/>
        <v>0</v>
      </c>
      <c r="J13" s="7">
        <v>31</v>
      </c>
      <c r="K13" s="25" t="str">
        <f t="shared" si="3"/>
        <v>744:00:00</v>
      </c>
      <c r="L13" s="26">
        <f t="shared" si="4"/>
        <v>1</v>
      </c>
    </row>
    <row r="14" spans="1:12" ht="16.5" thickBot="1" x14ac:dyDescent="0.3">
      <c r="A14" s="9" t="s">
        <v>50</v>
      </c>
      <c r="B14" s="12" t="s">
        <v>74</v>
      </c>
      <c r="C14" s="64">
        <v>0</v>
      </c>
      <c r="D14" s="39">
        <f t="shared" si="0"/>
        <v>0</v>
      </c>
      <c r="E14" s="38">
        <v>0</v>
      </c>
      <c r="F14" s="39">
        <f t="shared" si="1"/>
        <v>0</v>
      </c>
      <c r="G14" s="64">
        <v>0</v>
      </c>
      <c r="H14" s="39">
        <f t="shared" si="2"/>
        <v>0</v>
      </c>
      <c r="I14" s="62">
        <f t="shared" si="5"/>
        <v>0</v>
      </c>
      <c r="J14" s="7">
        <v>31</v>
      </c>
      <c r="K14" s="25" t="str">
        <f t="shared" si="3"/>
        <v>744:00:00</v>
      </c>
      <c r="L14" s="26">
        <f t="shared" si="4"/>
        <v>1</v>
      </c>
    </row>
    <row r="15" spans="1:12" s="50" customFormat="1" ht="16.5" thickBot="1" x14ac:dyDescent="0.3">
      <c r="A15" s="9" t="s">
        <v>21</v>
      </c>
      <c r="B15" s="12" t="s">
        <v>75</v>
      </c>
      <c r="C15" s="29">
        <v>0.28611111111111115</v>
      </c>
      <c r="D15" s="39">
        <f t="shared" si="0"/>
        <v>9.2293906810035856E-3</v>
      </c>
      <c r="E15" s="29">
        <v>0.48541666666666666</v>
      </c>
      <c r="F15" s="39">
        <f t="shared" si="1"/>
        <v>1.5658602150537635E-2</v>
      </c>
      <c r="G15" s="38">
        <v>0</v>
      </c>
      <c r="H15" s="39">
        <f t="shared" si="2"/>
        <v>0</v>
      </c>
      <c r="I15" s="62">
        <f t="shared" si="5"/>
        <v>0.77152777777777781</v>
      </c>
      <c r="J15" s="7">
        <v>31</v>
      </c>
      <c r="K15" s="25" t="str">
        <f t="shared" si="3"/>
        <v>725:29:00</v>
      </c>
      <c r="L15" s="26">
        <f t="shared" si="4"/>
        <v>0.97511200716845881</v>
      </c>
    </row>
    <row r="16" spans="1:12" ht="16.5" thickBot="1" x14ac:dyDescent="0.3">
      <c r="A16" s="9" t="s">
        <v>23</v>
      </c>
      <c r="B16" s="12" t="s">
        <v>76</v>
      </c>
      <c r="C16" s="29">
        <v>0.93819444444444444</v>
      </c>
      <c r="D16" s="39">
        <f t="shared" si="0"/>
        <v>3.0264336917562723E-2</v>
      </c>
      <c r="E16" s="38">
        <v>0</v>
      </c>
      <c r="F16" s="39">
        <f t="shared" si="1"/>
        <v>0</v>
      </c>
      <c r="G16" s="29">
        <v>0.43958333333333333</v>
      </c>
      <c r="H16" s="39">
        <f t="shared" si="2"/>
        <v>1.418010752688172E-2</v>
      </c>
      <c r="I16" s="62">
        <f t="shared" si="5"/>
        <v>1.3777777777777778</v>
      </c>
      <c r="J16" s="7">
        <v>31</v>
      </c>
      <c r="K16" s="25" t="str">
        <f t="shared" si="3"/>
        <v>710:56:00</v>
      </c>
      <c r="L16" s="26">
        <f t="shared" si="4"/>
        <v>0.95555555555555549</v>
      </c>
    </row>
    <row r="17" spans="1:12" ht="16.5" thickBot="1" x14ac:dyDescent="0.3">
      <c r="A17" s="9" t="s">
        <v>25</v>
      </c>
      <c r="B17" s="12" t="s">
        <v>77</v>
      </c>
      <c r="C17" s="64">
        <v>0</v>
      </c>
      <c r="D17" s="39">
        <f t="shared" si="0"/>
        <v>0</v>
      </c>
      <c r="E17" s="38">
        <v>0</v>
      </c>
      <c r="F17" s="39">
        <f t="shared" si="1"/>
        <v>0</v>
      </c>
      <c r="G17" s="64">
        <v>0</v>
      </c>
      <c r="H17" s="39">
        <f t="shared" si="2"/>
        <v>0</v>
      </c>
      <c r="I17" s="62">
        <f t="shared" si="5"/>
        <v>0</v>
      </c>
      <c r="J17" s="7">
        <v>31</v>
      </c>
      <c r="K17" s="25" t="str">
        <f t="shared" si="3"/>
        <v>744:00:00</v>
      </c>
      <c r="L17" s="26">
        <f t="shared" si="4"/>
        <v>1</v>
      </c>
    </row>
    <row r="18" spans="1:12" ht="16.5" thickBot="1" x14ac:dyDescent="0.3">
      <c r="A18" s="9" t="s">
        <v>27</v>
      </c>
      <c r="B18" s="12" t="s">
        <v>78</v>
      </c>
      <c r="C18" s="38">
        <v>0</v>
      </c>
      <c r="D18" s="39">
        <f t="shared" si="0"/>
        <v>0</v>
      </c>
      <c r="E18" s="38">
        <v>0</v>
      </c>
      <c r="F18" s="39">
        <f t="shared" si="1"/>
        <v>0</v>
      </c>
      <c r="G18" s="38">
        <v>0</v>
      </c>
      <c r="H18" s="39">
        <f t="shared" si="2"/>
        <v>0</v>
      </c>
      <c r="I18" s="62">
        <f t="shared" si="5"/>
        <v>0</v>
      </c>
      <c r="J18" s="7">
        <v>31</v>
      </c>
      <c r="K18" s="25" t="str">
        <f t="shared" si="3"/>
        <v>744:00:00</v>
      </c>
      <c r="L18" s="26">
        <f t="shared" si="4"/>
        <v>1</v>
      </c>
    </row>
    <row r="19" spans="1:12" ht="16.5" thickBot="1" x14ac:dyDescent="0.3">
      <c r="A19" s="9" t="s">
        <v>30</v>
      </c>
      <c r="B19" s="12" t="s">
        <v>93</v>
      </c>
      <c r="C19" s="29">
        <v>5.2777777777777778E-2</v>
      </c>
      <c r="D19" s="39">
        <f t="shared" si="0"/>
        <v>1.7025089605734766E-3</v>
      </c>
      <c r="E19" s="38">
        <v>0</v>
      </c>
      <c r="F19" s="39">
        <f t="shared" si="1"/>
        <v>0</v>
      </c>
      <c r="G19" s="64">
        <v>0</v>
      </c>
      <c r="H19" s="39">
        <f t="shared" si="2"/>
        <v>0</v>
      </c>
      <c r="I19" s="62">
        <f t="shared" si="5"/>
        <v>5.2777777777777778E-2</v>
      </c>
      <c r="J19" s="7">
        <v>31</v>
      </c>
      <c r="K19" s="25" t="str">
        <f t="shared" si="3"/>
        <v>742:44:00</v>
      </c>
      <c r="L19" s="26">
        <f t="shared" si="4"/>
        <v>0.99829749103942655</v>
      </c>
    </row>
    <row r="20" spans="1:12" ht="16.5" thickBot="1" x14ac:dyDescent="0.3">
      <c r="A20" s="9" t="s">
        <v>32</v>
      </c>
      <c r="B20" s="12" t="s">
        <v>79</v>
      </c>
      <c r="C20" s="38">
        <v>0</v>
      </c>
      <c r="D20" s="39">
        <f t="shared" si="0"/>
        <v>0</v>
      </c>
      <c r="E20" s="38">
        <v>0</v>
      </c>
      <c r="F20" s="39">
        <f t="shared" si="1"/>
        <v>0</v>
      </c>
      <c r="G20" s="38">
        <v>0</v>
      </c>
      <c r="H20" s="39">
        <f t="shared" si="2"/>
        <v>0</v>
      </c>
      <c r="I20" s="62">
        <f t="shared" si="5"/>
        <v>0</v>
      </c>
      <c r="J20" s="7">
        <v>31</v>
      </c>
      <c r="K20" s="25" t="str">
        <f t="shared" si="3"/>
        <v>744:00:00</v>
      </c>
      <c r="L20" s="26">
        <f t="shared" si="4"/>
        <v>1</v>
      </c>
    </row>
    <row r="21" spans="1:12" ht="16.5" thickBot="1" x14ac:dyDescent="0.3">
      <c r="A21" s="9" t="s">
        <v>34</v>
      </c>
      <c r="B21" s="12" t="s">
        <v>80</v>
      </c>
      <c r="C21" s="29">
        <v>0.17708333333333331</v>
      </c>
      <c r="D21" s="39">
        <f t="shared" si="0"/>
        <v>5.7123655913978487E-3</v>
      </c>
      <c r="E21" s="38">
        <v>0</v>
      </c>
      <c r="F21" s="39">
        <f t="shared" si="1"/>
        <v>0</v>
      </c>
      <c r="G21" s="29">
        <v>3.125E-2</v>
      </c>
      <c r="H21" s="39">
        <f t="shared" si="2"/>
        <v>1.0080645161290322E-3</v>
      </c>
      <c r="I21" s="62">
        <f t="shared" si="5"/>
        <v>0.20833333333333331</v>
      </c>
      <c r="J21" s="7">
        <v>31</v>
      </c>
      <c r="K21" s="25" t="str">
        <f t="shared" si="3"/>
        <v>739:00:00</v>
      </c>
      <c r="L21" s="26">
        <f t="shared" si="4"/>
        <v>0.99327956989247312</v>
      </c>
    </row>
    <row r="22" spans="1:12" ht="16.5" thickBot="1" x14ac:dyDescent="0.3">
      <c r="A22" s="9" t="s">
        <v>36</v>
      </c>
      <c r="B22" s="12" t="s">
        <v>81</v>
      </c>
      <c r="C22" s="38">
        <v>0</v>
      </c>
      <c r="D22" s="39">
        <f t="shared" si="0"/>
        <v>0</v>
      </c>
      <c r="E22" s="38">
        <v>0</v>
      </c>
      <c r="F22" s="39">
        <f t="shared" si="1"/>
        <v>0</v>
      </c>
      <c r="G22" s="38">
        <v>0</v>
      </c>
      <c r="H22" s="39">
        <f t="shared" si="2"/>
        <v>0</v>
      </c>
      <c r="I22" s="62">
        <f t="shared" si="5"/>
        <v>0</v>
      </c>
      <c r="J22" s="7">
        <v>31</v>
      </c>
      <c r="K22" s="25" t="str">
        <f t="shared" si="3"/>
        <v>744:00:00</v>
      </c>
      <c r="L22" s="26">
        <f t="shared" si="4"/>
        <v>1</v>
      </c>
    </row>
    <row r="23" spans="1:12" ht="16.5" thickBot="1" x14ac:dyDescent="0.3">
      <c r="A23" s="9" t="s">
        <v>38</v>
      </c>
      <c r="B23" s="12" t="s">
        <v>82</v>
      </c>
      <c r="C23" s="38">
        <v>0</v>
      </c>
      <c r="D23" s="39">
        <f t="shared" si="0"/>
        <v>0</v>
      </c>
      <c r="E23" s="38">
        <v>0</v>
      </c>
      <c r="F23" s="39">
        <f t="shared" si="1"/>
        <v>0</v>
      </c>
      <c r="G23" s="38">
        <v>0</v>
      </c>
      <c r="H23" s="39">
        <f t="shared" si="2"/>
        <v>0</v>
      </c>
      <c r="I23" s="62">
        <f t="shared" si="5"/>
        <v>0</v>
      </c>
      <c r="J23" s="7">
        <v>31</v>
      </c>
      <c r="K23" s="25" t="str">
        <f t="shared" si="3"/>
        <v>744:00:00</v>
      </c>
      <c r="L23" s="26">
        <f t="shared" si="4"/>
        <v>1</v>
      </c>
    </row>
    <row r="24" spans="1:12" ht="16.5" thickBot="1" x14ac:dyDescent="0.3">
      <c r="A24" s="9" t="s">
        <v>40</v>
      </c>
      <c r="B24" s="12" t="s">
        <v>83</v>
      </c>
      <c r="C24" s="38">
        <v>0</v>
      </c>
      <c r="D24" s="39">
        <f t="shared" si="0"/>
        <v>0</v>
      </c>
      <c r="E24" s="38">
        <v>0</v>
      </c>
      <c r="F24" s="39">
        <f t="shared" si="1"/>
        <v>0</v>
      </c>
      <c r="G24" s="38">
        <v>0</v>
      </c>
      <c r="H24" s="39">
        <f t="shared" si="2"/>
        <v>0</v>
      </c>
      <c r="I24" s="62">
        <f t="shared" si="5"/>
        <v>0</v>
      </c>
      <c r="J24" s="7">
        <v>31</v>
      </c>
      <c r="K24" s="25" t="str">
        <f t="shared" si="3"/>
        <v>744:00:00</v>
      </c>
      <c r="L24" s="26">
        <f t="shared" si="4"/>
        <v>1</v>
      </c>
    </row>
    <row r="25" spans="1:12" ht="16.5" thickBot="1" x14ac:dyDescent="0.3">
      <c r="A25" s="12" t="s">
        <v>42</v>
      </c>
      <c r="B25" s="42"/>
      <c r="C25" s="38">
        <f>SUM(C3:C24)</f>
        <v>4.5229166666666663</v>
      </c>
      <c r="D25" s="39">
        <f t="shared" si="0"/>
        <v>6.6318426197458447E-3</v>
      </c>
      <c r="E25" s="38">
        <f>SUM(E3:E24)</f>
        <v>0.59930555555555554</v>
      </c>
      <c r="F25" s="39">
        <f t="shared" si="1"/>
        <v>8.7874714890843922E-4</v>
      </c>
      <c r="G25" s="38">
        <f>SUM(G3:G24)</f>
        <v>1.6555555555555554</v>
      </c>
      <c r="H25" s="39">
        <f t="shared" si="2"/>
        <v>2.4275008145975886E-3</v>
      </c>
      <c r="I25" s="62">
        <f t="shared" si="5"/>
        <v>6.7777777777777768</v>
      </c>
      <c r="J25" s="7">
        <f>SUM(J3:J24)</f>
        <v>682</v>
      </c>
      <c r="K25" s="25">
        <f xml:space="preserve"> SUM(J25-I25)</f>
        <v>675.22222222222217</v>
      </c>
      <c r="L25" s="41">
        <f t="shared" si="4"/>
        <v>0.9900619094167481</v>
      </c>
    </row>
    <row r="26" spans="1:12" x14ac:dyDescent="0.2">
      <c r="L26" s="1"/>
    </row>
    <row r="27" spans="1:12" x14ac:dyDescent="0.2">
      <c r="L27" s="1"/>
    </row>
    <row r="31" spans="1:12" ht="13.5" thickBot="1" x14ac:dyDescent="0.25">
      <c r="C31" s="58" t="s">
        <v>85</v>
      </c>
    </row>
    <row r="32" spans="1:12" x14ac:dyDescent="0.2">
      <c r="E32" s="138" t="s">
        <v>86</v>
      </c>
      <c r="G32" s="140" t="s">
        <v>87</v>
      </c>
    </row>
    <row r="33" spans="1:8" ht="13.5" thickBot="1" x14ac:dyDescent="0.25">
      <c r="E33" s="139"/>
      <c r="G33" s="141"/>
    </row>
    <row r="34" spans="1:8" ht="13.5" thickBot="1" x14ac:dyDescent="0.25">
      <c r="C34" s="136" t="s">
        <v>84</v>
      </c>
      <c r="D34" s="142"/>
      <c r="E34" s="139"/>
      <c r="G34" s="141"/>
    </row>
    <row r="35" spans="1:8" ht="13.5" thickBot="1" x14ac:dyDescent="0.25">
      <c r="C35" s="43" t="s">
        <v>46</v>
      </c>
      <c r="D35" s="19" t="s">
        <v>47</v>
      </c>
      <c r="E35" s="145"/>
      <c r="G35" s="146"/>
    </row>
    <row r="36" spans="1:8" ht="16.5" thickBot="1" x14ac:dyDescent="0.3">
      <c r="A36" s="59" t="s">
        <v>27</v>
      </c>
      <c r="B36" s="9" t="s">
        <v>94</v>
      </c>
      <c r="C36" s="29">
        <v>0.91666666666666663</v>
      </c>
      <c r="D36" s="76">
        <f>SUM(C36/F36)</f>
        <v>2.9569892473118278E-2</v>
      </c>
      <c r="E36" s="57">
        <f>SUM(C36)</f>
        <v>0.91666666666666663</v>
      </c>
      <c r="F36" s="47">
        <v>31</v>
      </c>
      <c r="G36" s="57" t="str">
        <f xml:space="preserve"> TEXT(F36-E36, "[H]:MM:SS")</f>
        <v>722:00:00</v>
      </c>
      <c r="H36" s="48">
        <f>SUM(G36/F36)</f>
        <v>0.97043010752688164</v>
      </c>
    </row>
  </sheetData>
  <mergeCells count="8">
    <mergeCell ref="E32:E35"/>
    <mergeCell ref="G32:G35"/>
    <mergeCell ref="C34:D34"/>
    <mergeCell ref="A1:B2"/>
    <mergeCell ref="I1:I2"/>
    <mergeCell ref="C1:D1"/>
    <mergeCell ref="E1:F1"/>
    <mergeCell ref="G1:H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85" zoomScaleNormal="85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G24"/>
    </sheetView>
  </sheetViews>
  <sheetFormatPr defaultRowHeight="15" x14ac:dyDescent="0.2"/>
  <cols>
    <col min="1" max="1" width="20.7109375" style="4" customWidth="1"/>
    <col min="2" max="2" width="8.7109375" style="4" customWidth="1"/>
    <col min="3" max="3" width="16" style="4" customWidth="1"/>
    <col min="4" max="4" width="11.7109375" style="4" customWidth="1"/>
    <col min="5" max="5" width="13.28515625" style="4" customWidth="1"/>
    <col min="6" max="6" width="13.140625" style="4" customWidth="1"/>
    <col min="7" max="7" width="11.42578125" style="4" customWidth="1"/>
    <col min="8" max="8" width="10.7109375" style="4" customWidth="1"/>
    <col min="9" max="9" width="17.7109375" style="4" customWidth="1"/>
    <col min="10" max="10" width="17" style="4" customWidth="1"/>
    <col min="11" max="11" width="16.140625" style="4" customWidth="1"/>
    <col min="12" max="12" width="10.7109375" style="4" customWidth="1"/>
    <col min="13" max="16384" width="9.140625" style="4"/>
  </cols>
  <sheetData>
    <row r="1" spans="1:12" ht="50.1" customHeight="1" thickBot="1" x14ac:dyDescent="0.3">
      <c r="A1" s="155">
        <v>42156</v>
      </c>
      <c r="B1" s="156"/>
      <c r="C1" s="153" t="s">
        <v>45</v>
      </c>
      <c r="D1" s="161"/>
      <c r="E1" s="153" t="s">
        <v>44</v>
      </c>
      <c r="F1" s="161"/>
      <c r="G1" s="153" t="s">
        <v>43</v>
      </c>
      <c r="H1" s="154"/>
      <c r="I1" s="159" t="s">
        <v>66</v>
      </c>
      <c r="J1" s="77"/>
      <c r="K1" s="78" t="s">
        <v>52</v>
      </c>
      <c r="L1" s="15"/>
    </row>
    <row r="2" spans="1:12" ht="31.5" customHeight="1" thickBot="1" x14ac:dyDescent="0.3">
      <c r="A2" s="157"/>
      <c r="B2" s="158"/>
      <c r="C2" s="63" t="s">
        <v>46</v>
      </c>
      <c r="D2" s="63" t="s">
        <v>47</v>
      </c>
      <c r="E2" s="63" t="s">
        <v>46</v>
      </c>
      <c r="F2" s="63" t="s">
        <v>47</v>
      </c>
      <c r="G2" s="63" t="s">
        <v>46</v>
      </c>
      <c r="H2" s="79" t="s">
        <v>47</v>
      </c>
      <c r="I2" s="160"/>
      <c r="J2" s="80"/>
      <c r="K2" s="81"/>
      <c r="L2" s="16"/>
    </row>
    <row r="3" spans="1:12" ht="16.5" thickBot="1" x14ac:dyDescent="0.3">
      <c r="A3" s="9" t="s">
        <v>0</v>
      </c>
      <c r="B3" s="12" t="s">
        <v>68</v>
      </c>
      <c r="C3" s="99">
        <v>1.3270833333333336</v>
      </c>
      <c r="D3" s="84">
        <f t="shared" ref="D3:D25" si="0">SUM(C3/J3)</f>
        <v>4.4236111111111122E-2</v>
      </c>
      <c r="E3" s="100">
        <v>0.25</v>
      </c>
      <c r="F3" s="84">
        <f t="shared" ref="F3:F13" si="1">SUM(E3/J3)</f>
        <v>8.3333333333333332E-3</v>
      </c>
      <c r="G3" s="100">
        <v>0.6069444444444444</v>
      </c>
      <c r="H3" s="87">
        <f t="shared" ref="H3:H25" si="2">SUM(G3/J3)</f>
        <v>2.0231481481481479E-2</v>
      </c>
      <c r="I3" s="89">
        <f>SUM(C3+E3+G3)</f>
        <v>2.1840277777777781</v>
      </c>
      <c r="J3" s="7">
        <v>30</v>
      </c>
      <c r="K3" s="25" t="str">
        <f t="shared" ref="K3:K24" si="3" xml:space="preserve"> TEXT(J3-I3, "[H]:MM:SS")</f>
        <v>667:35:00</v>
      </c>
      <c r="L3" s="26">
        <f t="shared" ref="L3:L24" si="4">SUM(K3/J3)</f>
        <v>0.9271990740740742</v>
      </c>
    </row>
    <row r="4" spans="1:12" ht="16.5" thickBot="1" x14ac:dyDescent="0.3">
      <c r="A4" s="9" t="s">
        <v>2</v>
      </c>
      <c r="B4" s="12" t="s">
        <v>88</v>
      </c>
      <c r="C4" s="85">
        <v>6.25E-2</v>
      </c>
      <c r="D4" s="39">
        <f t="shared" si="0"/>
        <v>2.0833333333333333E-3</v>
      </c>
      <c r="E4" s="38">
        <v>0</v>
      </c>
      <c r="F4" s="39">
        <f t="shared" si="1"/>
        <v>0</v>
      </c>
      <c r="G4" s="64">
        <v>8.611111111111111E-2</v>
      </c>
      <c r="H4" s="88">
        <f t="shared" si="2"/>
        <v>2.8703703703703703E-3</v>
      </c>
      <c r="I4" s="90">
        <f t="shared" ref="I4:I25" si="5">SUM(C4+E4+G4)</f>
        <v>0.14861111111111111</v>
      </c>
      <c r="J4" s="7">
        <v>30</v>
      </c>
      <c r="K4" s="25" t="str">
        <f t="shared" si="3"/>
        <v>716:26:00</v>
      </c>
      <c r="L4" s="26">
        <f t="shared" si="4"/>
        <v>0.99504629629629626</v>
      </c>
    </row>
    <row r="5" spans="1:12" ht="16.5" thickBot="1" x14ac:dyDescent="0.3">
      <c r="A5" s="9" t="s">
        <v>48</v>
      </c>
      <c r="B5" s="12" t="s">
        <v>69</v>
      </c>
      <c r="C5" s="85">
        <v>1.3888888888888888E-2</v>
      </c>
      <c r="D5" s="39">
        <f t="shared" si="0"/>
        <v>4.6296296296296293E-4</v>
      </c>
      <c r="E5" s="38">
        <v>0</v>
      </c>
      <c r="F5" s="39">
        <f t="shared" si="1"/>
        <v>0</v>
      </c>
      <c r="G5" s="64">
        <v>0.1534722222222222</v>
      </c>
      <c r="H5" s="88">
        <f t="shared" si="2"/>
        <v>5.1157407407407401E-3</v>
      </c>
      <c r="I5" s="90">
        <f t="shared" si="5"/>
        <v>0.1673611111111111</v>
      </c>
      <c r="J5" s="7">
        <v>30</v>
      </c>
      <c r="K5" s="25" t="str">
        <f t="shared" si="3"/>
        <v>715:59:00</v>
      </c>
      <c r="L5" s="26">
        <f t="shared" si="4"/>
        <v>0.99442129629629639</v>
      </c>
    </row>
    <row r="6" spans="1:12" ht="16.5" thickBot="1" x14ac:dyDescent="0.3">
      <c r="A6" s="9" t="s">
        <v>5</v>
      </c>
      <c r="B6" s="12" t="s">
        <v>89</v>
      </c>
      <c r="C6" s="85">
        <v>3.2638888888888891E-2</v>
      </c>
      <c r="D6" s="39">
        <f t="shared" si="0"/>
        <v>1.0879629629629631E-3</v>
      </c>
      <c r="E6" s="38">
        <v>0</v>
      </c>
      <c r="F6" s="39">
        <f t="shared" si="1"/>
        <v>0</v>
      </c>
      <c r="G6" s="64">
        <v>1.9444444444444445E-2</v>
      </c>
      <c r="H6" s="88">
        <f t="shared" si="2"/>
        <v>6.4814814814814813E-4</v>
      </c>
      <c r="I6" s="90">
        <f t="shared" si="5"/>
        <v>5.2083333333333336E-2</v>
      </c>
      <c r="J6" s="7">
        <v>30</v>
      </c>
      <c r="K6" s="25" t="str">
        <f t="shared" si="3"/>
        <v>718:45:00</v>
      </c>
      <c r="L6" s="26">
        <f t="shared" si="4"/>
        <v>0.99826388888888895</v>
      </c>
    </row>
    <row r="7" spans="1:12" ht="16.5" thickBot="1" x14ac:dyDescent="0.3">
      <c r="A7" s="9" t="s">
        <v>7</v>
      </c>
      <c r="B7" s="12" t="s">
        <v>90</v>
      </c>
      <c r="C7" s="85">
        <v>0</v>
      </c>
      <c r="D7" s="39">
        <f t="shared" si="0"/>
        <v>0</v>
      </c>
      <c r="E7" s="64">
        <v>0</v>
      </c>
      <c r="F7" s="39">
        <f t="shared" si="1"/>
        <v>0</v>
      </c>
      <c r="G7" s="38">
        <v>0</v>
      </c>
      <c r="H7" s="88">
        <f t="shared" si="2"/>
        <v>0</v>
      </c>
      <c r="I7" s="90">
        <f t="shared" si="5"/>
        <v>0</v>
      </c>
      <c r="J7" s="7">
        <v>30</v>
      </c>
      <c r="K7" s="25" t="str">
        <f t="shared" si="3"/>
        <v>720:00:00</v>
      </c>
      <c r="L7" s="26">
        <f t="shared" si="4"/>
        <v>1</v>
      </c>
    </row>
    <row r="8" spans="1:12" ht="16.5" thickBot="1" x14ac:dyDescent="0.3">
      <c r="A8" s="9" t="s">
        <v>9</v>
      </c>
      <c r="B8" s="12" t="s">
        <v>70</v>
      </c>
      <c r="C8" s="85">
        <v>0.19305555555555556</v>
      </c>
      <c r="D8" s="39">
        <f t="shared" si="0"/>
        <v>6.4351851851851853E-3</v>
      </c>
      <c r="E8" s="64">
        <v>0</v>
      </c>
      <c r="F8" s="39">
        <f t="shared" si="1"/>
        <v>0</v>
      </c>
      <c r="G8" s="64">
        <v>0</v>
      </c>
      <c r="H8" s="88">
        <f t="shared" si="2"/>
        <v>0</v>
      </c>
      <c r="I8" s="90">
        <f t="shared" si="5"/>
        <v>0.19305555555555556</v>
      </c>
      <c r="J8" s="7">
        <v>30</v>
      </c>
      <c r="K8" s="25" t="str">
        <f t="shared" si="3"/>
        <v>715:22:00</v>
      </c>
      <c r="L8" s="26">
        <f t="shared" si="4"/>
        <v>0.99356481481481473</v>
      </c>
    </row>
    <row r="9" spans="1:12" ht="16.5" thickBot="1" x14ac:dyDescent="0.3">
      <c r="A9" s="9" t="s">
        <v>11</v>
      </c>
      <c r="B9" s="12" t="s">
        <v>71</v>
      </c>
      <c r="C9" s="85">
        <v>0.49027777777777776</v>
      </c>
      <c r="D9" s="39">
        <f t="shared" si="0"/>
        <v>1.6342592592592593E-2</v>
      </c>
      <c r="E9" s="64">
        <v>1.1111111111111112E-2</v>
      </c>
      <c r="F9" s="39">
        <f t="shared" si="1"/>
        <v>3.7037037037037041E-4</v>
      </c>
      <c r="G9" s="64">
        <v>6.805555555555555E-2</v>
      </c>
      <c r="H9" s="88">
        <f t="shared" si="2"/>
        <v>2.2685185185185182E-3</v>
      </c>
      <c r="I9" s="90">
        <f t="shared" si="5"/>
        <v>0.56944444444444442</v>
      </c>
      <c r="J9" s="7">
        <v>30</v>
      </c>
      <c r="K9" s="25" t="str">
        <f t="shared" si="3"/>
        <v>706:20:00</v>
      </c>
      <c r="L9" s="26">
        <f t="shared" si="4"/>
        <v>0.98101851851851862</v>
      </c>
    </row>
    <row r="10" spans="1:12" ht="16.5" thickBot="1" x14ac:dyDescent="0.3">
      <c r="A10" s="9" t="s">
        <v>13</v>
      </c>
      <c r="B10" s="12" t="s">
        <v>72</v>
      </c>
      <c r="C10" s="86">
        <v>0</v>
      </c>
      <c r="D10" s="39">
        <f t="shared" si="0"/>
        <v>0</v>
      </c>
      <c r="E10" s="38">
        <v>0</v>
      </c>
      <c r="F10" s="39">
        <f t="shared" si="1"/>
        <v>0</v>
      </c>
      <c r="G10" s="38">
        <v>0</v>
      </c>
      <c r="H10" s="88">
        <f t="shared" si="2"/>
        <v>0</v>
      </c>
      <c r="I10" s="90">
        <f t="shared" si="5"/>
        <v>0</v>
      </c>
      <c r="J10" s="7">
        <v>30</v>
      </c>
      <c r="K10" s="25" t="str">
        <f t="shared" si="3"/>
        <v>720:00:00</v>
      </c>
      <c r="L10" s="26">
        <f t="shared" si="4"/>
        <v>1</v>
      </c>
    </row>
    <row r="11" spans="1:12" ht="16.5" thickBot="1" x14ac:dyDescent="0.3">
      <c r="A11" s="9" t="s">
        <v>15</v>
      </c>
      <c r="B11" s="12" t="s">
        <v>91</v>
      </c>
      <c r="C11" s="85">
        <v>4.1666666666666664E-2</v>
      </c>
      <c r="D11" s="39">
        <f t="shared" si="0"/>
        <v>1.3888888888888887E-3</v>
      </c>
      <c r="E11" s="38">
        <v>0</v>
      </c>
      <c r="F11" s="39">
        <f t="shared" si="1"/>
        <v>0</v>
      </c>
      <c r="G11" s="64">
        <v>0.1701388888888889</v>
      </c>
      <c r="H11" s="88">
        <f t="shared" si="2"/>
        <v>5.6712962962962967E-3</v>
      </c>
      <c r="I11" s="90">
        <f t="shared" si="5"/>
        <v>0.21180555555555555</v>
      </c>
      <c r="J11" s="7">
        <v>30</v>
      </c>
      <c r="K11" s="25" t="str">
        <f t="shared" si="3"/>
        <v>714:55:00</v>
      </c>
      <c r="L11" s="26">
        <f t="shared" si="4"/>
        <v>0.99293981481481475</v>
      </c>
    </row>
    <row r="12" spans="1:12" ht="16.5" thickBot="1" x14ac:dyDescent="0.3">
      <c r="A12" s="9" t="s">
        <v>17</v>
      </c>
      <c r="B12" s="12" t="s">
        <v>92</v>
      </c>
      <c r="C12" s="86">
        <v>0</v>
      </c>
      <c r="D12" s="39">
        <f t="shared" si="0"/>
        <v>0</v>
      </c>
      <c r="E12" s="38">
        <v>0</v>
      </c>
      <c r="F12" s="39">
        <f t="shared" si="1"/>
        <v>0</v>
      </c>
      <c r="G12" s="38">
        <v>0</v>
      </c>
      <c r="H12" s="88">
        <f t="shared" si="2"/>
        <v>0</v>
      </c>
      <c r="I12" s="90">
        <f t="shared" si="5"/>
        <v>0</v>
      </c>
      <c r="J12" s="7">
        <v>30</v>
      </c>
      <c r="K12" s="25" t="str">
        <f t="shared" si="3"/>
        <v>720:00:00</v>
      </c>
      <c r="L12" s="26">
        <f t="shared" si="4"/>
        <v>1</v>
      </c>
    </row>
    <row r="13" spans="1:12" ht="16.5" thickBot="1" x14ac:dyDescent="0.3">
      <c r="A13" s="9" t="s">
        <v>49</v>
      </c>
      <c r="B13" s="12" t="s">
        <v>73</v>
      </c>
      <c r="C13" s="86">
        <v>0</v>
      </c>
      <c r="D13" s="39">
        <f t="shared" si="0"/>
        <v>0</v>
      </c>
      <c r="E13" s="64">
        <v>0</v>
      </c>
      <c r="F13" s="39">
        <f t="shared" si="1"/>
        <v>0</v>
      </c>
      <c r="G13" s="38">
        <v>0</v>
      </c>
      <c r="H13" s="88">
        <f t="shared" si="2"/>
        <v>0</v>
      </c>
      <c r="I13" s="90">
        <f t="shared" si="5"/>
        <v>0</v>
      </c>
      <c r="J13" s="7">
        <v>30</v>
      </c>
      <c r="K13" s="25" t="str">
        <f t="shared" si="3"/>
        <v>720:00:00</v>
      </c>
      <c r="L13" s="26">
        <f t="shared" si="4"/>
        <v>1</v>
      </c>
    </row>
    <row r="14" spans="1:12" ht="16.5" thickBot="1" x14ac:dyDescent="0.3">
      <c r="A14" s="9" t="s">
        <v>50</v>
      </c>
      <c r="B14" s="12" t="s">
        <v>74</v>
      </c>
      <c r="C14" s="86">
        <v>0</v>
      </c>
      <c r="D14" s="39">
        <f t="shared" si="0"/>
        <v>0</v>
      </c>
      <c r="E14" s="38">
        <v>0</v>
      </c>
      <c r="F14" s="39">
        <v>0</v>
      </c>
      <c r="G14" s="64">
        <v>0</v>
      </c>
      <c r="H14" s="88">
        <f t="shared" si="2"/>
        <v>0</v>
      </c>
      <c r="I14" s="90">
        <f t="shared" si="5"/>
        <v>0</v>
      </c>
      <c r="J14" s="7">
        <v>30</v>
      </c>
      <c r="K14" s="25" t="str">
        <f t="shared" si="3"/>
        <v>720:00:00</v>
      </c>
      <c r="L14" s="26">
        <f t="shared" si="4"/>
        <v>1</v>
      </c>
    </row>
    <row r="15" spans="1:12" ht="16.5" thickBot="1" x14ac:dyDescent="0.3">
      <c r="A15" s="9" t="s">
        <v>21</v>
      </c>
      <c r="B15" s="12" t="s">
        <v>75</v>
      </c>
      <c r="C15" s="85">
        <v>0.34236111111111112</v>
      </c>
      <c r="D15" s="39">
        <f t="shared" si="0"/>
        <v>1.1412037037037037E-2</v>
      </c>
      <c r="E15" s="64">
        <v>3.3333333333333333E-2</v>
      </c>
      <c r="F15" s="39">
        <f t="shared" ref="F15:F25" si="6">SUM(E15/J15)</f>
        <v>1.1111111111111111E-3</v>
      </c>
      <c r="G15" s="64">
        <v>0</v>
      </c>
      <c r="H15" s="88">
        <f t="shared" si="2"/>
        <v>0</v>
      </c>
      <c r="I15" s="90">
        <f t="shared" si="5"/>
        <v>0.37569444444444444</v>
      </c>
      <c r="J15" s="7">
        <v>30</v>
      </c>
      <c r="K15" s="25" t="str">
        <f t="shared" si="3"/>
        <v>710:59:00</v>
      </c>
      <c r="L15" s="26">
        <f t="shared" si="4"/>
        <v>0.98747685185185186</v>
      </c>
    </row>
    <row r="16" spans="1:12" ht="16.5" thickBot="1" x14ac:dyDescent="0.3">
      <c r="A16" s="9" t="s">
        <v>23</v>
      </c>
      <c r="B16" s="12" t="s">
        <v>76</v>
      </c>
      <c r="C16" s="85">
        <v>4.8798611111111114</v>
      </c>
      <c r="D16" s="39">
        <f t="shared" si="0"/>
        <v>0.16266203703703705</v>
      </c>
      <c r="E16" s="64">
        <v>0.16666666666666666</v>
      </c>
      <c r="F16" s="39">
        <f t="shared" si="6"/>
        <v>5.5555555555555549E-3</v>
      </c>
      <c r="G16" s="38">
        <v>0</v>
      </c>
      <c r="H16" s="88">
        <f t="shared" si="2"/>
        <v>0</v>
      </c>
      <c r="I16" s="90">
        <f t="shared" si="5"/>
        <v>5.0465277777777784</v>
      </c>
      <c r="J16" s="7">
        <v>30</v>
      </c>
      <c r="K16" s="25" t="str">
        <f t="shared" si="3"/>
        <v>598:53:00</v>
      </c>
      <c r="L16" s="26">
        <f t="shared" si="4"/>
        <v>0.83178240740740739</v>
      </c>
    </row>
    <row r="17" spans="1:12" ht="16.5" thickBot="1" x14ac:dyDescent="0.3">
      <c r="A17" s="9" t="s">
        <v>25</v>
      </c>
      <c r="B17" s="12" t="s">
        <v>77</v>
      </c>
      <c r="C17" s="85">
        <v>0.10277777777777779</v>
      </c>
      <c r="D17" s="39">
        <f t="shared" si="0"/>
        <v>3.4259259259259264E-3</v>
      </c>
      <c r="E17" s="64">
        <v>0</v>
      </c>
      <c r="F17" s="39">
        <f t="shared" si="6"/>
        <v>0</v>
      </c>
      <c r="G17" s="64">
        <v>0.4375</v>
      </c>
      <c r="H17" s="88">
        <f t="shared" si="2"/>
        <v>1.4583333333333334E-2</v>
      </c>
      <c r="I17" s="90">
        <f t="shared" si="5"/>
        <v>0.54027777777777775</v>
      </c>
      <c r="J17" s="7">
        <v>30</v>
      </c>
      <c r="K17" s="25" t="str">
        <f t="shared" si="3"/>
        <v>707:02:00</v>
      </c>
      <c r="L17" s="26">
        <f t="shared" si="4"/>
        <v>0.98199074074074078</v>
      </c>
    </row>
    <row r="18" spans="1:12" ht="16.5" thickBot="1" x14ac:dyDescent="0.3">
      <c r="A18" s="9" t="s">
        <v>27</v>
      </c>
      <c r="B18" s="12" t="s">
        <v>78</v>
      </c>
      <c r="C18" s="86">
        <v>0</v>
      </c>
      <c r="D18" s="39">
        <f t="shared" si="0"/>
        <v>0</v>
      </c>
      <c r="E18" s="38">
        <v>0</v>
      </c>
      <c r="F18" s="39">
        <f t="shared" si="6"/>
        <v>0</v>
      </c>
      <c r="G18" s="38">
        <v>0</v>
      </c>
      <c r="H18" s="88">
        <f t="shared" si="2"/>
        <v>0</v>
      </c>
      <c r="I18" s="90">
        <f t="shared" si="5"/>
        <v>0</v>
      </c>
      <c r="J18" s="7">
        <v>30</v>
      </c>
      <c r="K18" s="25" t="str">
        <f t="shared" si="3"/>
        <v>720:00:00</v>
      </c>
      <c r="L18" s="26">
        <f t="shared" si="4"/>
        <v>1</v>
      </c>
    </row>
    <row r="19" spans="1:12" ht="16.5" thickBot="1" x14ac:dyDescent="0.3">
      <c r="A19" s="9" t="s">
        <v>30</v>
      </c>
      <c r="B19" s="12" t="s">
        <v>93</v>
      </c>
      <c r="C19" s="85">
        <v>3.888888888888889E-2</v>
      </c>
      <c r="D19" s="39">
        <f t="shared" si="0"/>
        <v>1.2962962962962963E-3</v>
      </c>
      <c r="E19" s="38">
        <v>0</v>
      </c>
      <c r="F19" s="39">
        <f t="shared" si="6"/>
        <v>0</v>
      </c>
      <c r="G19" s="64">
        <v>7.2916666666666657E-2</v>
      </c>
      <c r="H19" s="88">
        <f t="shared" si="2"/>
        <v>2.4305555555555552E-3</v>
      </c>
      <c r="I19" s="90">
        <f t="shared" si="5"/>
        <v>0.11180555555555555</v>
      </c>
      <c r="J19" s="7">
        <v>30</v>
      </c>
      <c r="K19" s="25" t="str">
        <f t="shared" si="3"/>
        <v>717:19:00</v>
      </c>
      <c r="L19" s="26">
        <f t="shared" si="4"/>
        <v>0.99627314814814827</v>
      </c>
    </row>
    <row r="20" spans="1:12" ht="16.5" thickBot="1" x14ac:dyDescent="0.3">
      <c r="A20" s="9" t="s">
        <v>32</v>
      </c>
      <c r="B20" s="12" t="s">
        <v>79</v>
      </c>
      <c r="C20" s="86">
        <v>0</v>
      </c>
      <c r="D20" s="39">
        <f t="shared" si="0"/>
        <v>0</v>
      </c>
      <c r="E20" s="38">
        <v>0</v>
      </c>
      <c r="F20" s="39">
        <f t="shared" si="6"/>
        <v>0</v>
      </c>
      <c r="G20" s="38">
        <v>0</v>
      </c>
      <c r="H20" s="88">
        <f t="shared" si="2"/>
        <v>0</v>
      </c>
      <c r="I20" s="90">
        <f t="shared" si="5"/>
        <v>0</v>
      </c>
      <c r="J20" s="7">
        <v>30</v>
      </c>
      <c r="K20" s="25" t="str">
        <f t="shared" si="3"/>
        <v>720:00:00</v>
      </c>
      <c r="L20" s="26">
        <f t="shared" si="4"/>
        <v>1</v>
      </c>
    </row>
    <row r="21" spans="1:12" ht="16.5" thickBot="1" x14ac:dyDescent="0.3">
      <c r="A21" s="9" t="s">
        <v>34</v>
      </c>
      <c r="B21" s="12" t="s">
        <v>80</v>
      </c>
      <c r="C21" s="85">
        <v>8.3333333333333329E-2</v>
      </c>
      <c r="D21" s="39">
        <f t="shared" si="0"/>
        <v>2.7777777777777775E-3</v>
      </c>
      <c r="E21" s="38">
        <v>0</v>
      </c>
      <c r="F21" s="39">
        <f t="shared" si="6"/>
        <v>0</v>
      </c>
      <c r="G21" s="64">
        <v>0</v>
      </c>
      <c r="H21" s="88">
        <f t="shared" si="2"/>
        <v>0</v>
      </c>
      <c r="I21" s="90">
        <f t="shared" si="5"/>
        <v>8.3333333333333329E-2</v>
      </c>
      <c r="J21" s="7">
        <v>30</v>
      </c>
      <c r="K21" s="25" t="str">
        <f t="shared" si="3"/>
        <v>718:00:00</v>
      </c>
      <c r="L21" s="26">
        <f t="shared" si="4"/>
        <v>0.99722222222222223</v>
      </c>
    </row>
    <row r="22" spans="1:12" ht="16.5" thickBot="1" x14ac:dyDescent="0.3">
      <c r="A22" s="9" t="s">
        <v>36</v>
      </c>
      <c r="B22" s="12" t="s">
        <v>81</v>
      </c>
      <c r="C22" s="86">
        <v>0</v>
      </c>
      <c r="D22" s="39">
        <f t="shared" si="0"/>
        <v>0</v>
      </c>
      <c r="E22" s="38">
        <v>0</v>
      </c>
      <c r="F22" s="39">
        <f t="shared" si="6"/>
        <v>0</v>
      </c>
      <c r="G22" s="38">
        <v>0</v>
      </c>
      <c r="H22" s="88">
        <f t="shared" si="2"/>
        <v>0</v>
      </c>
      <c r="I22" s="90">
        <f t="shared" si="5"/>
        <v>0</v>
      </c>
      <c r="J22" s="7">
        <v>30</v>
      </c>
      <c r="K22" s="25" t="str">
        <f t="shared" si="3"/>
        <v>720:00:00</v>
      </c>
      <c r="L22" s="26">
        <f t="shared" si="4"/>
        <v>1</v>
      </c>
    </row>
    <row r="23" spans="1:12" ht="16.5" thickBot="1" x14ac:dyDescent="0.3">
      <c r="A23" s="9" t="s">
        <v>38</v>
      </c>
      <c r="B23" s="12" t="s">
        <v>82</v>
      </c>
      <c r="C23" s="86">
        <v>0</v>
      </c>
      <c r="D23" s="39">
        <f t="shared" si="0"/>
        <v>0</v>
      </c>
      <c r="E23" s="38">
        <v>0</v>
      </c>
      <c r="F23" s="39">
        <f t="shared" si="6"/>
        <v>0</v>
      </c>
      <c r="G23" s="38">
        <v>0</v>
      </c>
      <c r="H23" s="88">
        <f t="shared" si="2"/>
        <v>0</v>
      </c>
      <c r="I23" s="90">
        <f t="shared" si="5"/>
        <v>0</v>
      </c>
      <c r="J23" s="7">
        <v>30</v>
      </c>
      <c r="K23" s="25" t="str">
        <f t="shared" si="3"/>
        <v>720:00:00</v>
      </c>
      <c r="L23" s="26">
        <f t="shared" si="4"/>
        <v>1</v>
      </c>
    </row>
    <row r="24" spans="1:12" ht="16.5" thickBot="1" x14ac:dyDescent="0.3">
      <c r="A24" s="9" t="s">
        <v>40</v>
      </c>
      <c r="B24" s="12" t="s">
        <v>83</v>
      </c>
      <c r="C24" s="91">
        <v>0</v>
      </c>
      <c r="D24" s="92">
        <f t="shared" si="0"/>
        <v>0</v>
      </c>
      <c r="E24" s="93">
        <v>0</v>
      </c>
      <c r="F24" s="92">
        <f t="shared" si="6"/>
        <v>0</v>
      </c>
      <c r="G24" s="101">
        <v>4.8611111111111112E-2</v>
      </c>
      <c r="H24" s="94">
        <f t="shared" si="2"/>
        <v>1.6203703703703703E-3</v>
      </c>
      <c r="I24" s="95">
        <f t="shared" si="5"/>
        <v>4.8611111111111112E-2</v>
      </c>
      <c r="J24" s="7">
        <v>30</v>
      </c>
      <c r="K24" s="25" t="str">
        <f t="shared" si="3"/>
        <v>718:50:00</v>
      </c>
      <c r="L24" s="26">
        <f t="shared" si="4"/>
        <v>0.99837962962962967</v>
      </c>
    </row>
    <row r="25" spans="1:12" ht="16.5" thickBot="1" x14ac:dyDescent="0.3">
      <c r="A25" s="12" t="s">
        <v>42</v>
      </c>
      <c r="B25" s="42"/>
      <c r="C25" s="96">
        <f>SUM(C3:C24)</f>
        <v>7.6083333333333334</v>
      </c>
      <c r="D25" s="73">
        <f t="shared" si="0"/>
        <v>1.1527777777777777E-2</v>
      </c>
      <c r="E25" s="97">
        <f>SUM(E3:E24)</f>
        <v>0.46111111111111114</v>
      </c>
      <c r="F25" s="73">
        <f t="shared" si="6"/>
        <v>6.9865319865319874E-4</v>
      </c>
      <c r="G25" s="97">
        <f>SUM(G3:G24)</f>
        <v>1.6631944444444446</v>
      </c>
      <c r="H25" s="98">
        <f t="shared" si="2"/>
        <v>2.5199915824915828E-3</v>
      </c>
      <c r="I25" s="25">
        <f t="shared" si="5"/>
        <v>9.7326388888888893</v>
      </c>
      <c r="J25" s="62">
        <f>SUM(J3:J24)</f>
        <v>660</v>
      </c>
      <c r="K25" s="25">
        <f xml:space="preserve"> SUM(J25-I25)</f>
        <v>650.26736111111109</v>
      </c>
      <c r="L25" s="41">
        <f>SUM(K25/J25)</f>
        <v>0.98525357744107744</v>
      </c>
    </row>
    <row r="31" spans="1:12" ht="16.5" thickBot="1" x14ac:dyDescent="0.3">
      <c r="C31" s="82" t="s">
        <v>85</v>
      </c>
    </row>
    <row r="32" spans="1:12" x14ac:dyDescent="0.2">
      <c r="E32" s="147" t="s">
        <v>86</v>
      </c>
      <c r="G32" s="150" t="s">
        <v>87</v>
      </c>
    </row>
    <row r="33" spans="1:8" ht="15.75" thickBot="1" x14ac:dyDescent="0.25">
      <c r="E33" s="148"/>
      <c r="G33" s="151"/>
    </row>
    <row r="34" spans="1:8" ht="16.5" thickBot="1" x14ac:dyDescent="0.3">
      <c r="C34" s="153" t="s">
        <v>84</v>
      </c>
      <c r="D34" s="154"/>
      <c r="E34" s="148"/>
      <c r="G34" s="151"/>
    </row>
    <row r="35" spans="1:8" ht="16.5" thickBot="1" x14ac:dyDescent="0.3">
      <c r="C35" s="63" t="s">
        <v>46</v>
      </c>
      <c r="D35" s="79" t="s">
        <v>47</v>
      </c>
      <c r="E35" s="149"/>
      <c r="G35" s="152"/>
    </row>
    <row r="36" spans="1:8" ht="16.5" thickBot="1" x14ac:dyDescent="0.3">
      <c r="A36" s="59" t="s">
        <v>27</v>
      </c>
      <c r="B36" s="9" t="s">
        <v>94</v>
      </c>
      <c r="C36" s="29">
        <v>0.76458333333333339</v>
      </c>
      <c r="D36" s="10">
        <f>SUM(C36/F36)</f>
        <v>2.5486111111111112E-2</v>
      </c>
      <c r="E36" s="65">
        <f>SUM(C36)</f>
        <v>0.76458333333333339</v>
      </c>
      <c r="F36" s="47">
        <v>30</v>
      </c>
      <c r="G36" s="57" t="str">
        <f xml:space="preserve"> TEXT(F36-E36, "[H]:MM:SS")</f>
        <v>701:39:00</v>
      </c>
      <c r="H36" s="48">
        <f>SUM(G36/F36)</f>
        <v>0.9745138888888889</v>
      </c>
    </row>
  </sheetData>
  <mergeCells count="8">
    <mergeCell ref="E32:E35"/>
    <mergeCell ref="G32:G35"/>
    <mergeCell ref="C34:D34"/>
    <mergeCell ref="A1:B2"/>
    <mergeCell ref="I1:I2"/>
    <mergeCell ref="C1:D1"/>
    <mergeCell ref="E1:F1"/>
    <mergeCell ref="G1:H1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T22" sqref="T22"/>
    </sheetView>
  </sheetViews>
  <sheetFormatPr defaultRowHeight="12.75" x14ac:dyDescent="0.2"/>
  <cols>
    <col min="1" max="1" width="20.7109375" customWidth="1"/>
    <col min="2" max="2" width="8.7109375" customWidth="1"/>
    <col min="3" max="3" width="11.42578125" customWidth="1"/>
    <col min="4" max="4" width="10.7109375" customWidth="1"/>
    <col min="5" max="5" width="12.42578125" customWidth="1"/>
    <col min="6" max="6" width="13.42578125" customWidth="1"/>
    <col min="7" max="7" width="12.140625" customWidth="1"/>
    <col min="8" max="8" width="10.7109375" customWidth="1"/>
    <col min="9" max="9" width="17.7109375" customWidth="1"/>
    <col min="10" max="10" width="14.42578125" customWidth="1"/>
    <col min="11" max="11" width="16" customWidth="1"/>
    <col min="12" max="12" width="10.7109375" customWidth="1"/>
  </cols>
  <sheetData>
    <row r="1" spans="1:12" ht="50.1" customHeight="1" thickBot="1" x14ac:dyDescent="0.3">
      <c r="A1" s="132">
        <v>42186</v>
      </c>
      <c r="B1" s="133"/>
      <c r="C1" s="136" t="s">
        <v>45</v>
      </c>
      <c r="D1" s="137"/>
      <c r="E1" s="136" t="s">
        <v>44</v>
      </c>
      <c r="F1" s="137"/>
      <c r="G1" s="136" t="s">
        <v>43</v>
      </c>
      <c r="H1" s="142"/>
      <c r="I1" s="143" t="s">
        <v>66</v>
      </c>
      <c r="J1" s="17"/>
      <c r="K1" s="21" t="s">
        <v>52</v>
      </c>
      <c r="L1" s="15"/>
    </row>
    <row r="2" spans="1:12" ht="33" customHeight="1" thickBot="1" x14ac:dyDescent="0.25">
      <c r="A2" s="134"/>
      <c r="B2" s="135"/>
      <c r="C2" s="43" t="s">
        <v>46</v>
      </c>
      <c r="D2" s="43" t="s">
        <v>47</v>
      </c>
      <c r="E2" s="43" t="s">
        <v>46</v>
      </c>
      <c r="F2" s="43" t="s">
        <v>47</v>
      </c>
      <c r="G2" s="43" t="s">
        <v>46</v>
      </c>
      <c r="H2" s="44" t="s">
        <v>47</v>
      </c>
      <c r="I2" s="144"/>
      <c r="J2" s="20"/>
      <c r="K2" s="22"/>
      <c r="L2" s="16"/>
    </row>
    <row r="3" spans="1:12" ht="16.5" thickBot="1" x14ac:dyDescent="0.3">
      <c r="A3" s="9" t="s">
        <v>0</v>
      </c>
      <c r="B3" s="12" t="s">
        <v>68</v>
      </c>
      <c r="C3" s="72">
        <v>5.5</v>
      </c>
      <c r="D3" s="39">
        <f t="shared" ref="D3:D25" si="0">SUM(C3/J3)</f>
        <v>0.17741935483870969</v>
      </c>
      <c r="E3" s="72">
        <v>0.25</v>
      </c>
      <c r="F3" s="39">
        <f t="shared" ref="F3:F25" si="1">SUM(E3/J3)</f>
        <v>8.0645161290322578E-3</v>
      </c>
      <c r="G3" s="72">
        <v>0.54513888888888884</v>
      </c>
      <c r="H3" s="102">
        <f t="shared" ref="H3:H25" si="2">SUM(G3/J3)</f>
        <v>1.7585125448028673E-2</v>
      </c>
      <c r="I3" s="62">
        <f>SUM(C3+E3+G3)</f>
        <v>6.2951388888888893</v>
      </c>
      <c r="J3" s="7">
        <v>31</v>
      </c>
      <c r="K3" s="25" t="str">
        <f t="shared" ref="K3:K24" si="3" xml:space="preserve"> TEXT(J3-I3, "[H]:MM:SS")</f>
        <v>592:55:00</v>
      </c>
      <c r="L3" s="26">
        <f t="shared" ref="L3:L25" si="4">SUM(K3/J3)</f>
        <v>0.79693100358422941</v>
      </c>
    </row>
    <row r="4" spans="1:12" ht="16.5" thickBot="1" x14ac:dyDescent="0.3">
      <c r="A4" s="9" t="s">
        <v>2</v>
      </c>
      <c r="B4" s="12" t="s">
        <v>88</v>
      </c>
      <c r="C4" s="72">
        <v>0.16458333333333333</v>
      </c>
      <c r="D4" s="39">
        <f t="shared" si="0"/>
        <v>5.3091397849462365E-3</v>
      </c>
      <c r="E4" s="38">
        <v>0</v>
      </c>
      <c r="F4" s="39">
        <f t="shared" si="1"/>
        <v>0</v>
      </c>
      <c r="G4" s="38">
        <v>0</v>
      </c>
      <c r="H4" s="102">
        <f t="shared" si="2"/>
        <v>0</v>
      </c>
      <c r="I4" s="62">
        <f t="shared" ref="I4:I25" si="5">SUM(C4+E4+G4)</f>
        <v>0.16458333333333333</v>
      </c>
      <c r="J4" s="7">
        <v>31</v>
      </c>
      <c r="K4" s="25" t="str">
        <f t="shared" si="3"/>
        <v>740:03:00</v>
      </c>
      <c r="L4" s="26">
        <f t="shared" si="4"/>
        <v>0.99469086021505371</v>
      </c>
    </row>
    <row r="5" spans="1:12" ht="16.5" thickBot="1" x14ac:dyDescent="0.3">
      <c r="A5" s="9" t="s">
        <v>48</v>
      </c>
      <c r="B5" s="12" t="s">
        <v>69</v>
      </c>
      <c r="C5" s="38">
        <v>0</v>
      </c>
      <c r="D5" s="39">
        <f t="shared" si="0"/>
        <v>0</v>
      </c>
      <c r="E5" s="38">
        <v>0</v>
      </c>
      <c r="F5" s="39">
        <f t="shared" si="1"/>
        <v>0</v>
      </c>
      <c r="G5" s="72">
        <v>1.111111111111111E-2</v>
      </c>
      <c r="H5" s="102">
        <f t="shared" si="2"/>
        <v>3.584229390681003E-4</v>
      </c>
      <c r="I5" s="62">
        <f t="shared" si="5"/>
        <v>1.111111111111111E-2</v>
      </c>
      <c r="J5" s="7">
        <v>31</v>
      </c>
      <c r="K5" s="25" t="str">
        <f t="shared" si="3"/>
        <v>743:44:00</v>
      </c>
      <c r="L5" s="26">
        <f t="shared" si="4"/>
        <v>0.99964157706093193</v>
      </c>
    </row>
    <row r="6" spans="1:12" ht="16.5" thickBot="1" x14ac:dyDescent="0.3">
      <c r="A6" s="9" t="s">
        <v>5</v>
      </c>
      <c r="B6" s="12" t="s">
        <v>89</v>
      </c>
      <c r="C6" s="38">
        <v>0</v>
      </c>
      <c r="D6" s="39">
        <f t="shared" si="0"/>
        <v>0</v>
      </c>
      <c r="E6" s="64">
        <v>0</v>
      </c>
      <c r="F6" s="39">
        <f t="shared" si="1"/>
        <v>0</v>
      </c>
      <c r="G6" s="38">
        <v>0</v>
      </c>
      <c r="H6" s="102">
        <f t="shared" si="2"/>
        <v>0</v>
      </c>
      <c r="I6" s="62">
        <f t="shared" si="5"/>
        <v>0</v>
      </c>
      <c r="J6" s="7">
        <v>31</v>
      </c>
      <c r="K6" s="25" t="str">
        <f t="shared" si="3"/>
        <v>744:00:00</v>
      </c>
      <c r="L6" s="26">
        <f t="shared" si="4"/>
        <v>1</v>
      </c>
    </row>
    <row r="7" spans="1:12" ht="16.5" thickBot="1" x14ac:dyDescent="0.3">
      <c r="A7" s="9" t="s">
        <v>7</v>
      </c>
      <c r="B7" s="12" t="s">
        <v>90</v>
      </c>
      <c r="C7" s="72">
        <v>4.7222222222222221E-2</v>
      </c>
      <c r="D7" s="39">
        <f t="shared" si="0"/>
        <v>1.5232974910394264E-3</v>
      </c>
      <c r="E7" s="38">
        <v>0</v>
      </c>
      <c r="F7" s="39">
        <f t="shared" si="1"/>
        <v>0</v>
      </c>
      <c r="G7" s="72">
        <v>1.0416666666666666E-2</v>
      </c>
      <c r="H7" s="102">
        <f t="shared" si="2"/>
        <v>3.3602150537634406E-4</v>
      </c>
      <c r="I7" s="62">
        <f t="shared" si="5"/>
        <v>5.7638888888888885E-2</v>
      </c>
      <c r="J7" s="7">
        <v>31</v>
      </c>
      <c r="K7" s="25" t="str">
        <f t="shared" si="3"/>
        <v>742:37:00</v>
      </c>
      <c r="L7" s="26">
        <f t="shared" si="4"/>
        <v>0.99814068100358422</v>
      </c>
    </row>
    <row r="8" spans="1:12" ht="16.5" thickBot="1" x14ac:dyDescent="0.3">
      <c r="A8" s="9" t="s">
        <v>9</v>
      </c>
      <c r="B8" s="12" t="s">
        <v>70</v>
      </c>
      <c r="C8" s="72">
        <v>0.57499999999999996</v>
      </c>
      <c r="D8" s="39">
        <f t="shared" si="0"/>
        <v>1.8548387096774192E-2</v>
      </c>
      <c r="E8" s="72">
        <v>2.0833333333333332E-2</v>
      </c>
      <c r="F8" s="39">
        <f t="shared" si="1"/>
        <v>6.7204301075268812E-4</v>
      </c>
      <c r="G8" s="72">
        <v>0.17777777777777778</v>
      </c>
      <c r="H8" s="102">
        <f t="shared" si="2"/>
        <v>5.7347670250896057E-3</v>
      </c>
      <c r="I8" s="62">
        <f t="shared" si="5"/>
        <v>0.77361111111111114</v>
      </c>
      <c r="J8" s="7">
        <v>31</v>
      </c>
      <c r="K8" s="25" t="str">
        <f t="shared" si="3"/>
        <v>725:26:00</v>
      </c>
      <c r="L8" s="26">
        <f t="shared" si="4"/>
        <v>0.97504480286738349</v>
      </c>
    </row>
    <row r="9" spans="1:12" ht="16.5" thickBot="1" x14ac:dyDescent="0.3">
      <c r="A9" s="9" t="s">
        <v>11</v>
      </c>
      <c r="B9" s="12" t="s">
        <v>71</v>
      </c>
      <c r="C9" s="72">
        <v>0.28611111111111109</v>
      </c>
      <c r="D9" s="39">
        <f t="shared" si="0"/>
        <v>9.2293906810035839E-3</v>
      </c>
      <c r="E9" s="64">
        <v>0</v>
      </c>
      <c r="F9" s="39">
        <f t="shared" si="1"/>
        <v>0</v>
      </c>
      <c r="G9" s="72">
        <v>4.1666666666666664E-2</v>
      </c>
      <c r="H9" s="102">
        <f t="shared" si="2"/>
        <v>1.3440860215053762E-3</v>
      </c>
      <c r="I9" s="62">
        <f t="shared" si="5"/>
        <v>0.32777777777777778</v>
      </c>
      <c r="J9" s="7">
        <v>31</v>
      </c>
      <c r="K9" s="25" t="str">
        <f t="shared" si="3"/>
        <v>736:08:00</v>
      </c>
      <c r="L9" s="26">
        <f t="shared" si="4"/>
        <v>0.98942652329749103</v>
      </c>
    </row>
    <row r="10" spans="1:12" ht="16.5" thickBot="1" x14ac:dyDescent="0.3">
      <c r="A10" s="9" t="s">
        <v>13</v>
      </c>
      <c r="B10" s="12" t="s">
        <v>72</v>
      </c>
      <c r="C10" s="38">
        <v>0</v>
      </c>
      <c r="D10" s="39">
        <f t="shared" si="0"/>
        <v>0</v>
      </c>
      <c r="E10" s="38">
        <v>0</v>
      </c>
      <c r="F10" s="39">
        <f t="shared" si="1"/>
        <v>0</v>
      </c>
      <c r="G10" s="38">
        <v>0</v>
      </c>
      <c r="H10" s="102">
        <f t="shared" si="2"/>
        <v>0</v>
      </c>
      <c r="I10" s="62">
        <f t="shared" si="5"/>
        <v>0</v>
      </c>
      <c r="J10" s="7">
        <v>31</v>
      </c>
      <c r="K10" s="25" t="str">
        <f t="shared" si="3"/>
        <v>744:00:00</v>
      </c>
      <c r="L10" s="26">
        <f t="shared" si="4"/>
        <v>1</v>
      </c>
    </row>
    <row r="11" spans="1:12" ht="16.5" thickBot="1" x14ac:dyDescent="0.3">
      <c r="A11" s="9" t="s">
        <v>15</v>
      </c>
      <c r="B11" s="12" t="s">
        <v>91</v>
      </c>
      <c r="C11" s="64">
        <v>0</v>
      </c>
      <c r="D11" s="39">
        <f t="shared" si="0"/>
        <v>0</v>
      </c>
      <c r="E11" s="64">
        <v>0</v>
      </c>
      <c r="F11" s="39">
        <f t="shared" si="1"/>
        <v>0</v>
      </c>
      <c r="G11" s="38">
        <v>0</v>
      </c>
      <c r="H11" s="102">
        <f t="shared" si="2"/>
        <v>0</v>
      </c>
      <c r="I11" s="62">
        <f t="shared" si="5"/>
        <v>0</v>
      </c>
      <c r="J11" s="7">
        <v>31</v>
      </c>
      <c r="K11" s="25" t="str">
        <f t="shared" si="3"/>
        <v>744:00:00</v>
      </c>
      <c r="L11" s="26">
        <f t="shared" si="4"/>
        <v>1</v>
      </c>
    </row>
    <row r="12" spans="1:12" ht="16.5" thickBot="1" x14ac:dyDescent="0.3">
      <c r="A12" s="9" t="s">
        <v>17</v>
      </c>
      <c r="B12" s="12" t="s">
        <v>92</v>
      </c>
      <c r="C12" s="38">
        <v>0</v>
      </c>
      <c r="D12" s="39">
        <f t="shared" si="0"/>
        <v>0</v>
      </c>
      <c r="E12" s="38">
        <v>0</v>
      </c>
      <c r="F12" s="39">
        <f t="shared" si="1"/>
        <v>0</v>
      </c>
      <c r="G12" s="38">
        <v>0</v>
      </c>
      <c r="H12" s="102">
        <f t="shared" si="2"/>
        <v>0</v>
      </c>
      <c r="I12" s="62">
        <f t="shared" si="5"/>
        <v>0</v>
      </c>
      <c r="J12" s="7">
        <v>31</v>
      </c>
      <c r="K12" s="25" t="str">
        <f t="shared" si="3"/>
        <v>744:00:00</v>
      </c>
      <c r="L12" s="26">
        <f t="shared" si="4"/>
        <v>1</v>
      </c>
    </row>
    <row r="13" spans="1:12" ht="16.5" thickBot="1" x14ac:dyDescent="0.3">
      <c r="A13" s="9" t="s">
        <v>49</v>
      </c>
      <c r="B13" s="12" t="s">
        <v>73</v>
      </c>
      <c r="C13" s="64">
        <v>0</v>
      </c>
      <c r="D13" s="39">
        <f t="shared" si="0"/>
        <v>0</v>
      </c>
      <c r="E13" s="64">
        <v>0</v>
      </c>
      <c r="F13" s="39">
        <f t="shared" si="1"/>
        <v>0</v>
      </c>
      <c r="G13" s="64">
        <v>0</v>
      </c>
      <c r="H13" s="102">
        <f t="shared" si="2"/>
        <v>0</v>
      </c>
      <c r="I13" s="62">
        <f t="shared" si="5"/>
        <v>0</v>
      </c>
      <c r="J13" s="7">
        <v>31</v>
      </c>
      <c r="K13" s="25" t="str">
        <f t="shared" si="3"/>
        <v>744:00:00</v>
      </c>
      <c r="L13" s="26">
        <f t="shared" si="4"/>
        <v>1</v>
      </c>
    </row>
    <row r="14" spans="1:12" ht="16.5" thickBot="1" x14ac:dyDescent="0.3">
      <c r="A14" s="9" t="s">
        <v>50</v>
      </c>
      <c r="B14" s="12" t="s">
        <v>74</v>
      </c>
      <c r="C14" s="38">
        <v>0</v>
      </c>
      <c r="D14" s="39">
        <f t="shared" si="0"/>
        <v>0</v>
      </c>
      <c r="E14" s="72">
        <v>6.25E-2</v>
      </c>
      <c r="F14" s="39">
        <f t="shared" si="1"/>
        <v>2.0161290322580645E-3</v>
      </c>
      <c r="G14" s="38">
        <v>0</v>
      </c>
      <c r="H14" s="102">
        <f t="shared" si="2"/>
        <v>0</v>
      </c>
      <c r="I14" s="62">
        <f t="shared" si="5"/>
        <v>6.25E-2</v>
      </c>
      <c r="J14" s="7">
        <v>31</v>
      </c>
      <c r="K14" s="25" t="str">
        <f t="shared" si="3"/>
        <v>742:30:00</v>
      </c>
      <c r="L14" s="26">
        <f t="shared" si="4"/>
        <v>0.99798387096774188</v>
      </c>
    </row>
    <row r="15" spans="1:12" ht="16.5" thickBot="1" x14ac:dyDescent="0.3">
      <c r="A15" s="9" t="s">
        <v>21</v>
      </c>
      <c r="B15" s="12" t="s">
        <v>75</v>
      </c>
      <c r="C15" s="72">
        <v>1.1618055555555558</v>
      </c>
      <c r="D15" s="39">
        <f t="shared" si="0"/>
        <v>3.7477598566308251E-2</v>
      </c>
      <c r="E15" s="64">
        <v>0</v>
      </c>
      <c r="F15" s="39">
        <f t="shared" si="1"/>
        <v>0</v>
      </c>
      <c r="G15" s="72">
        <v>8.2638888888888887E-2</v>
      </c>
      <c r="H15" s="102">
        <f t="shared" si="2"/>
        <v>2.6657706093189963E-3</v>
      </c>
      <c r="I15" s="62">
        <f t="shared" si="5"/>
        <v>1.2444444444444447</v>
      </c>
      <c r="J15" s="7">
        <v>31</v>
      </c>
      <c r="K15" s="25" t="str">
        <f t="shared" si="3"/>
        <v>714:08:00</v>
      </c>
      <c r="L15" s="26">
        <f t="shared" si="4"/>
        <v>0.95985663082437278</v>
      </c>
    </row>
    <row r="16" spans="1:12" ht="16.5" thickBot="1" x14ac:dyDescent="0.3">
      <c r="A16" s="9" t="s">
        <v>23</v>
      </c>
      <c r="B16" s="12" t="s">
        <v>76</v>
      </c>
      <c r="C16" s="72">
        <v>3.306944444444444</v>
      </c>
      <c r="D16" s="39">
        <f t="shared" si="0"/>
        <v>0.10667562724014336</v>
      </c>
      <c r="E16" s="38">
        <v>0</v>
      </c>
      <c r="F16" s="39">
        <f t="shared" si="1"/>
        <v>0</v>
      </c>
      <c r="G16" s="64">
        <v>0</v>
      </c>
      <c r="H16" s="102">
        <f t="shared" si="2"/>
        <v>0</v>
      </c>
      <c r="I16" s="62">
        <f t="shared" si="5"/>
        <v>3.306944444444444</v>
      </c>
      <c r="J16" s="7">
        <v>31</v>
      </c>
      <c r="K16" s="25" t="str">
        <f t="shared" si="3"/>
        <v>664:38:00</v>
      </c>
      <c r="L16" s="26">
        <f t="shared" si="4"/>
        <v>0.89332437275985666</v>
      </c>
    </row>
    <row r="17" spans="1:20" ht="16.5" thickBot="1" x14ac:dyDescent="0.3">
      <c r="A17" s="9" t="s">
        <v>25</v>
      </c>
      <c r="B17" s="12" t="s">
        <v>77</v>
      </c>
      <c r="C17" s="72">
        <v>0.10416666666666667</v>
      </c>
      <c r="D17" s="39">
        <f t="shared" si="0"/>
        <v>3.3602150537634409E-3</v>
      </c>
      <c r="E17" s="64">
        <v>0</v>
      </c>
      <c r="F17" s="39">
        <f t="shared" si="1"/>
        <v>0</v>
      </c>
      <c r="G17" s="72">
        <v>0.22916666666666666</v>
      </c>
      <c r="H17" s="102">
        <f t="shared" si="2"/>
        <v>7.3924731182795694E-3</v>
      </c>
      <c r="I17" s="62">
        <f t="shared" si="5"/>
        <v>0.33333333333333331</v>
      </c>
      <c r="J17" s="7">
        <v>31</v>
      </c>
      <c r="K17" s="25" t="str">
        <f t="shared" si="3"/>
        <v>736:00:00</v>
      </c>
      <c r="L17" s="26">
        <f t="shared" si="4"/>
        <v>0.989247311827957</v>
      </c>
    </row>
    <row r="18" spans="1:20" ht="16.5" thickBot="1" x14ac:dyDescent="0.3">
      <c r="A18" s="9" t="s">
        <v>27</v>
      </c>
      <c r="B18" s="12" t="s">
        <v>78</v>
      </c>
      <c r="C18" s="38">
        <v>0</v>
      </c>
      <c r="D18" s="39">
        <f t="shared" si="0"/>
        <v>0</v>
      </c>
      <c r="E18" s="38">
        <v>0</v>
      </c>
      <c r="F18" s="39">
        <f t="shared" si="1"/>
        <v>0</v>
      </c>
      <c r="G18" s="38">
        <v>0</v>
      </c>
      <c r="H18" s="102">
        <f t="shared" si="2"/>
        <v>0</v>
      </c>
      <c r="I18" s="62">
        <f t="shared" si="5"/>
        <v>0</v>
      </c>
      <c r="J18" s="7">
        <v>31</v>
      </c>
      <c r="K18" s="25" t="str">
        <f t="shared" si="3"/>
        <v>744:00:00</v>
      </c>
      <c r="L18" s="26">
        <f t="shared" si="4"/>
        <v>1</v>
      </c>
    </row>
    <row r="19" spans="1:20" ht="16.5" thickBot="1" x14ac:dyDescent="0.3">
      <c r="A19" s="9" t="s">
        <v>30</v>
      </c>
      <c r="B19" s="12" t="s">
        <v>93</v>
      </c>
      <c r="C19" s="72">
        <v>0.3430555555555555</v>
      </c>
      <c r="D19" s="39">
        <f t="shared" si="0"/>
        <v>1.1066308243727598E-2</v>
      </c>
      <c r="E19" s="38">
        <v>0</v>
      </c>
      <c r="F19" s="39">
        <f t="shared" si="1"/>
        <v>0</v>
      </c>
      <c r="G19" s="72">
        <v>2.361111111111111E-2</v>
      </c>
      <c r="H19" s="102">
        <f t="shared" si="2"/>
        <v>7.6164874551971321E-4</v>
      </c>
      <c r="I19" s="62">
        <f t="shared" si="5"/>
        <v>0.36666666666666659</v>
      </c>
      <c r="J19" s="7">
        <v>31</v>
      </c>
      <c r="K19" s="25" t="str">
        <f t="shared" si="3"/>
        <v>735:12:00</v>
      </c>
      <c r="L19" s="26">
        <f t="shared" si="4"/>
        <v>0.98817204301075279</v>
      </c>
    </row>
    <row r="20" spans="1:20" ht="16.5" thickBot="1" x14ac:dyDescent="0.3">
      <c r="A20" s="9" t="s">
        <v>32</v>
      </c>
      <c r="B20" s="12" t="s">
        <v>79</v>
      </c>
      <c r="C20" s="38">
        <v>0</v>
      </c>
      <c r="D20" s="39">
        <f t="shared" si="0"/>
        <v>0</v>
      </c>
      <c r="E20" s="64">
        <v>0</v>
      </c>
      <c r="F20" s="39">
        <f t="shared" si="1"/>
        <v>0</v>
      </c>
      <c r="G20" s="72">
        <v>4.3750000000000004E-2</v>
      </c>
      <c r="H20" s="102">
        <f t="shared" si="2"/>
        <v>1.4112903225806453E-3</v>
      </c>
      <c r="I20" s="62">
        <f t="shared" si="5"/>
        <v>4.3750000000000004E-2</v>
      </c>
      <c r="J20" s="7">
        <v>31</v>
      </c>
      <c r="K20" s="25" t="str">
        <f t="shared" si="3"/>
        <v>742:57:00</v>
      </c>
      <c r="L20" s="26">
        <f t="shared" si="4"/>
        <v>0.99858870967741942</v>
      </c>
    </row>
    <row r="21" spans="1:20" ht="16.5" thickBot="1" x14ac:dyDescent="0.3">
      <c r="A21" s="9" t="s">
        <v>34</v>
      </c>
      <c r="B21" s="12" t="s">
        <v>80</v>
      </c>
      <c r="C21" s="64">
        <v>0</v>
      </c>
      <c r="D21" s="39">
        <f t="shared" si="0"/>
        <v>0</v>
      </c>
      <c r="E21" s="64">
        <v>0</v>
      </c>
      <c r="F21" s="39">
        <f t="shared" si="1"/>
        <v>0</v>
      </c>
      <c r="G21" s="64">
        <v>0</v>
      </c>
      <c r="H21" s="102">
        <f t="shared" si="2"/>
        <v>0</v>
      </c>
      <c r="I21" s="62">
        <f t="shared" si="5"/>
        <v>0</v>
      </c>
      <c r="J21" s="7">
        <v>31</v>
      </c>
      <c r="K21" s="25" t="str">
        <f t="shared" si="3"/>
        <v>744:00:00</v>
      </c>
      <c r="L21" s="26">
        <f t="shared" si="4"/>
        <v>1</v>
      </c>
    </row>
    <row r="22" spans="1:20" ht="16.5" thickBot="1" x14ac:dyDescent="0.3">
      <c r="A22" s="9" t="s">
        <v>36</v>
      </c>
      <c r="B22" s="12" t="s">
        <v>81</v>
      </c>
      <c r="C22" s="38">
        <v>0</v>
      </c>
      <c r="D22" s="39">
        <f t="shared" si="0"/>
        <v>0</v>
      </c>
      <c r="E22" s="38">
        <v>0</v>
      </c>
      <c r="F22" s="39">
        <f t="shared" si="1"/>
        <v>0</v>
      </c>
      <c r="G22" s="38">
        <v>0</v>
      </c>
      <c r="H22" s="102">
        <f t="shared" si="2"/>
        <v>0</v>
      </c>
      <c r="I22" s="62">
        <f t="shared" si="5"/>
        <v>0</v>
      </c>
      <c r="J22" s="7">
        <v>31</v>
      </c>
      <c r="K22" s="25" t="str">
        <f t="shared" si="3"/>
        <v>744:00:00</v>
      </c>
      <c r="L22" s="26">
        <f t="shared" si="4"/>
        <v>1</v>
      </c>
      <c r="T22" t="s">
        <v>95</v>
      </c>
    </row>
    <row r="23" spans="1:20" ht="16.5" thickBot="1" x14ac:dyDescent="0.3">
      <c r="A23" s="9" t="s">
        <v>38</v>
      </c>
      <c r="B23" s="12" t="s">
        <v>82</v>
      </c>
      <c r="C23" s="38">
        <v>0</v>
      </c>
      <c r="D23" s="39">
        <f t="shared" si="0"/>
        <v>0</v>
      </c>
      <c r="E23" s="38">
        <v>0</v>
      </c>
      <c r="F23" s="39">
        <f t="shared" si="1"/>
        <v>0</v>
      </c>
      <c r="G23" s="38">
        <v>0</v>
      </c>
      <c r="H23" s="102">
        <f t="shared" si="2"/>
        <v>0</v>
      </c>
      <c r="I23" s="62">
        <f t="shared" si="5"/>
        <v>0</v>
      </c>
      <c r="J23" s="7">
        <v>31</v>
      </c>
      <c r="K23" s="25" t="str">
        <f t="shared" si="3"/>
        <v>744:00:00</v>
      </c>
      <c r="L23" s="26">
        <f t="shared" si="4"/>
        <v>1</v>
      </c>
    </row>
    <row r="24" spans="1:20" ht="16.5" thickBot="1" x14ac:dyDescent="0.3">
      <c r="A24" s="9" t="s">
        <v>40</v>
      </c>
      <c r="B24" s="12" t="s">
        <v>83</v>
      </c>
      <c r="C24" s="38">
        <v>0</v>
      </c>
      <c r="D24" s="39">
        <f t="shared" si="0"/>
        <v>0</v>
      </c>
      <c r="E24" s="38">
        <v>0</v>
      </c>
      <c r="F24" s="39">
        <f t="shared" si="1"/>
        <v>0</v>
      </c>
      <c r="G24" s="38">
        <v>0</v>
      </c>
      <c r="H24" s="102">
        <f t="shared" si="2"/>
        <v>0</v>
      </c>
      <c r="I24" s="62">
        <f t="shared" si="5"/>
        <v>0</v>
      </c>
      <c r="J24" s="7">
        <v>31</v>
      </c>
      <c r="K24" s="25" t="str">
        <f t="shared" si="3"/>
        <v>744:00:00</v>
      </c>
      <c r="L24" s="26">
        <f t="shared" si="4"/>
        <v>1</v>
      </c>
    </row>
    <row r="25" spans="1:20" ht="16.5" thickBot="1" x14ac:dyDescent="0.3">
      <c r="A25" s="12" t="s">
        <v>42</v>
      </c>
      <c r="B25" s="13"/>
      <c r="C25" s="66">
        <f>SUM(C3:C24)</f>
        <v>11.488888888888889</v>
      </c>
      <c r="D25" s="67">
        <f t="shared" si="0"/>
        <v>1.6845878136200716E-2</v>
      </c>
      <c r="E25" s="66">
        <f>SUM(E3:E24)</f>
        <v>0.33333333333333331</v>
      </c>
      <c r="F25" s="67">
        <f t="shared" si="1"/>
        <v>4.8875855327468231E-4</v>
      </c>
      <c r="G25" s="66">
        <f>SUM(G3:G24)</f>
        <v>1.1652777777777776</v>
      </c>
      <c r="H25" s="67">
        <f t="shared" si="2"/>
        <v>1.70861844248941E-3</v>
      </c>
      <c r="I25" s="25">
        <f t="shared" si="5"/>
        <v>12.987500000000001</v>
      </c>
      <c r="J25" s="7">
        <f>SUM(J3:J24)</f>
        <v>682</v>
      </c>
      <c r="K25" s="25">
        <f xml:space="preserve"> SUM(J25-I25)</f>
        <v>669.01250000000005</v>
      </c>
      <c r="L25" s="41">
        <f t="shared" si="4"/>
        <v>0.9809567448680353</v>
      </c>
    </row>
    <row r="26" spans="1:20" ht="15" customHeight="1" x14ac:dyDescent="0.2"/>
    <row r="27" spans="1:20" ht="15" customHeight="1" x14ac:dyDescent="0.2"/>
    <row r="31" spans="1:20" ht="13.5" thickBot="1" x14ac:dyDescent="0.25">
      <c r="C31" s="58" t="s">
        <v>85</v>
      </c>
    </row>
    <row r="32" spans="1:20" x14ac:dyDescent="0.2">
      <c r="E32" s="138" t="s">
        <v>86</v>
      </c>
      <c r="G32" s="140" t="s">
        <v>87</v>
      </c>
    </row>
    <row r="33" spans="1:8" ht="13.5" thickBot="1" x14ac:dyDescent="0.25">
      <c r="E33" s="139"/>
      <c r="G33" s="141"/>
    </row>
    <row r="34" spans="1:8" ht="13.5" thickBot="1" x14ac:dyDescent="0.25">
      <c r="C34" s="136" t="s">
        <v>84</v>
      </c>
      <c r="D34" s="142"/>
      <c r="E34" s="139"/>
      <c r="G34" s="141"/>
    </row>
    <row r="35" spans="1:8" ht="13.5" thickBot="1" x14ac:dyDescent="0.25">
      <c r="C35" s="43" t="s">
        <v>46</v>
      </c>
      <c r="D35" s="19" t="s">
        <v>47</v>
      </c>
      <c r="E35" s="145"/>
      <c r="G35" s="146"/>
    </row>
    <row r="36" spans="1:8" ht="16.5" thickBot="1" x14ac:dyDescent="0.3">
      <c r="A36" s="59" t="s">
        <v>27</v>
      </c>
      <c r="B36" s="9" t="s">
        <v>94</v>
      </c>
      <c r="C36" s="29">
        <v>1.4201388888888888</v>
      </c>
      <c r="D36" s="76">
        <f>SUM(C36/F36)</f>
        <v>4.5810931899641576E-2</v>
      </c>
      <c r="E36" s="57">
        <f>SUM(C36)</f>
        <v>1.4201388888888888</v>
      </c>
      <c r="F36" s="47">
        <v>31</v>
      </c>
      <c r="G36" s="57" t="str">
        <f xml:space="preserve"> TEXT(F36-E36, "[H]:MM:SS")</f>
        <v>709:55:00</v>
      </c>
      <c r="H36" s="48">
        <f>SUM(G36/F36)</f>
        <v>0.95418906810035842</v>
      </c>
    </row>
  </sheetData>
  <mergeCells count="8">
    <mergeCell ref="E32:E35"/>
    <mergeCell ref="G32:G35"/>
    <mergeCell ref="C34:D34"/>
    <mergeCell ref="A1:B2"/>
    <mergeCell ref="I1:I2"/>
    <mergeCell ref="C1:D1"/>
    <mergeCell ref="E1:F1"/>
    <mergeCell ref="G1:H1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3" sqref="N3"/>
    </sheetView>
  </sheetViews>
  <sheetFormatPr defaultRowHeight="12.75" x14ac:dyDescent="0.2"/>
  <cols>
    <col min="1" max="1" width="20.7109375" customWidth="1"/>
    <col min="2" max="2" width="8.7109375" customWidth="1"/>
    <col min="3" max="3" width="12.140625" customWidth="1"/>
    <col min="4" max="4" width="10.7109375" customWidth="1"/>
    <col min="5" max="5" width="12.5703125" style="68" customWidth="1"/>
    <col min="6" max="6" width="11.7109375" customWidth="1"/>
    <col min="7" max="7" width="12.140625" style="68" customWidth="1"/>
    <col min="8" max="8" width="10.7109375" customWidth="1"/>
    <col min="9" max="9" width="17.7109375" customWidth="1"/>
    <col min="10" max="10" width="14.85546875" customWidth="1"/>
    <col min="11" max="11" width="17" customWidth="1"/>
    <col min="12" max="12" width="10.7109375" customWidth="1"/>
  </cols>
  <sheetData>
    <row r="1" spans="1:14" ht="50.1" customHeight="1" thickBot="1" x14ac:dyDescent="0.3">
      <c r="A1" s="132">
        <v>42217</v>
      </c>
      <c r="B1" s="133"/>
      <c r="C1" s="136" t="s">
        <v>45</v>
      </c>
      <c r="D1" s="137"/>
      <c r="E1" s="136" t="s">
        <v>44</v>
      </c>
      <c r="F1" s="137"/>
      <c r="G1" s="136" t="s">
        <v>43</v>
      </c>
      <c r="H1" s="142"/>
      <c r="I1" s="143" t="s">
        <v>66</v>
      </c>
      <c r="J1" s="17"/>
      <c r="K1" s="21" t="s">
        <v>52</v>
      </c>
      <c r="L1" s="15"/>
    </row>
    <row r="2" spans="1:14" ht="16.5" customHeight="1" x14ac:dyDescent="0.2">
      <c r="A2" s="168"/>
      <c r="B2" s="133"/>
      <c r="C2" s="43" t="s">
        <v>46</v>
      </c>
      <c r="D2" s="43" t="s">
        <v>47</v>
      </c>
      <c r="E2" s="104" t="s">
        <v>46</v>
      </c>
      <c r="F2" s="43" t="s">
        <v>47</v>
      </c>
      <c r="G2" s="104" t="s">
        <v>46</v>
      </c>
      <c r="H2" s="43" t="s">
        <v>47</v>
      </c>
      <c r="I2" s="169"/>
      <c r="J2" s="20"/>
      <c r="K2" s="103"/>
      <c r="L2" s="46"/>
    </row>
    <row r="3" spans="1:14" ht="15.75" x14ac:dyDescent="0.25">
      <c r="A3" s="105" t="s">
        <v>0</v>
      </c>
      <c r="B3" s="108" t="s">
        <v>68</v>
      </c>
      <c r="C3" s="64">
        <v>1.5534722222222221</v>
      </c>
      <c r="D3" s="39">
        <f t="shared" ref="D3:D25" si="0">SUM(C3/J3)</f>
        <v>5.0112007168458782E-2</v>
      </c>
      <c r="E3" s="106">
        <v>0</v>
      </c>
      <c r="F3" s="39">
        <f t="shared" ref="F3:F25" si="1">SUM(E3/J3)</f>
        <v>0</v>
      </c>
      <c r="G3" s="64">
        <v>1.2673611111111109</v>
      </c>
      <c r="H3" s="39">
        <f t="shared" ref="H3:H25" si="2">SUM(G3/J3)</f>
        <v>4.0882616487455191E-2</v>
      </c>
      <c r="I3" s="47">
        <f>SUM(C3+E3+G3)</f>
        <v>2.8208333333333329</v>
      </c>
      <c r="J3" s="47">
        <v>31</v>
      </c>
      <c r="K3" s="47" t="str">
        <f t="shared" ref="K3:K24" si="3" xml:space="preserve"> TEXT(J3-I3, "[H]:MM:SS")</f>
        <v>676:18:00</v>
      </c>
      <c r="L3" s="48">
        <f t="shared" ref="L3:L25" si="4">SUM(K3/J3)</f>
        <v>0.90900537634408596</v>
      </c>
      <c r="N3" t="s">
        <v>95</v>
      </c>
    </row>
    <row r="4" spans="1:14" ht="15.75" x14ac:dyDescent="0.25">
      <c r="A4" s="105" t="s">
        <v>2</v>
      </c>
      <c r="B4" s="108" t="s">
        <v>88</v>
      </c>
      <c r="C4" s="64">
        <v>0.53472222222222221</v>
      </c>
      <c r="D4" s="39">
        <f t="shared" si="0"/>
        <v>1.7249103942652329E-2</v>
      </c>
      <c r="E4" s="64">
        <v>0.21527777777777779</v>
      </c>
      <c r="F4" s="39">
        <f t="shared" si="1"/>
        <v>6.9444444444444449E-3</v>
      </c>
      <c r="G4" s="64">
        <v>0.60902777777777772</v>
      </c>
      <c r="H4" s="39">
        <f t="shared" si="2"/>
        <v>1.9646057347670248E-2</v>
      </c>
      <c r="I4" s="47">
        <f>SUM(C4+E4+G4)</f>
        <v>1.3590277777777777</v>
      </c>
      <c r="J4" s="47">
        <v>31</v>
      </c>
      <c r="K4" s="47" t="str">
        <f t="shared" si="3"/>
        <v>711:23:00</v>
      </c>
      <c r="L4" s="48">
        <f t="shared" si="4"/>
        <v>0.95616039426523292</v>
      </c>
      <c r="N4" s="55"/>
    </row>
    <row r="5" spans="1:14" ht="15.75" x14ac:dyDescent="0.25">
      <c r="A5" s="105" t="s">
        <v>48</v>
      </c>
      <c r="B5" s="108" t="s">
        <v>69</v>
      </c>
      <c r="C5" s="64">
        <v>0</v>
      </c>
      <c r="D5" s="39">
        <f t="shared" si="0"/>
        <v>0</v>
      </c>
      <c r="E5" s="106">
        <v>0</v>
      </c>
      <c r="F5" s="39">
        <f t="shared" si="1"/>
        <v>0</v>
      </c>
      <c r="G5" s="64">
        <v>8.3333333333333329E-2</v>
      </c>
      <c r="H5" s="39">
        <f t="shared" si="2"/>
        <v>2.6881720430107525E-3</v>
      </c>
      <c r="I5" s="47">
        <f t="shared" ref="I5:I25" si="5">SUM(C5+E5+G5)</f>
        <v>8.3333333333333329E-2</v>
      </c>
      <c r="J5" s="47">
        <v>31</v>
      </c>
      <c r="K5" s="47" t="str">
        <f t="shared" si="3"/>
        <v>742:00:00</v>
      </c>
      <c r="L5" s="48">
        <f t="shared" si="4"/>
        <v>0.99731182795698925</v>
      </c>
      <c r="N5" s="55"/>
    </row>
    <row r="6" spans="1:14" ht="15.75" x14ac:dyDescent="0.25">
      <c r="A6" s="105" t="s">
        <v>5</v>
      </c>
      <c r="B6" s="108" t="s">
        <v>89</v>
      </c>
      <c r="C6" s="64">
        <v>0.15694444444444444</v>
      </c>
      <c r="D6" s="39">
        <f t="shared" si="0"/>
        <v>5.0627240143369173E-3</v>
      </c>
      <c r="E6" s="106">
        <v>0</v>
      </c>
      <c r="F6" s="39">
        <f t="shared" si="1"/>
        <v>0</v>
      </c>
      <c r="G6" s="64">
        <v>6.9444444444444441E-3</v>
      </c>
      <c r="H6" s="39">
        <f t="shared" si="2"/>
        <v>2.2401433691756272E-4</v>
      </c>
      <c r="I6" s="47">
        <f t="shared" si="5"/>
        <v>0.16388888888888889</v>
      </c>
      <c r="J6" s="47">
        <v>31</v>
      </c>
      <c r="K6" s="47" t="str">
        <f t="shared" si="3"/>
        <v>740:04:00</v>
      </c>
      <c r="L6" s="48">
        <f t="shared" si="4"/>
        <v>0.99471326164874552</v>
      </c>
      <c r="N6" s="55"/>
    </row>
    <row r="7" spans="1:14" ht="15.75" x14ac:dyDescent="0.25">
      <c r="A7" s="105" t="s">
        <v>7</v>
      </c>
      <c r="B7" s="108" t="s">
        <v>90</v>
      </c>
      <c r="C7" s="64">
        <v>4.1666666666666664E-2</v>
      </c>
      <c r="D7" s="39">
        <f t="shared" si="0"/>
        <v>1.3440860215053762E-3</v>
      </c>
      <c r="E7" s="106">
        <v>0</v>
      </c>
      <c r="F7" s="39">
        <f t="shared" si="1"/>
        <v>0</v>
      </c>
      <c r="G7" s="106">
        <v>0</v>
      </c>
      <c r="H7" s="39">
        <f t="shared" si="2"/>
        <v>0</v>
      </c>
      <c r="I7" s="47">
        <f t="shared" si="5"/>
        <v>4.1666666666666664E-2</v>
      </c>
      <c r="J7" s="47">
        <v>31</v>
      </c>
      <c r="K7" s="47" t="str">
        <f t="shared" si="3"/>
        <v>743:00:00</v>
      </c>
      <c r="L7" s="48">
        <f t="shared" si="4"/>
        <v>0.99865591397849462</v>
      </c>
      <c r="N7" s="55"/>
    </row>
    <row r="8" spans="1:14" ht="15.75" x14ac:dyDescent="0.25">
      <c r="A8" s="105" t="s">
        <v>9</v>
      </c>
      <c r="B8" s="108" t="s">
        <v>70</v>
      </c>
      <c r="C8" s="64">
        <v>1.20625</v>
      </c>
      <c r="D8" s="39">
        <f t="shared" si="0"/>
        <v>3.8911290322580644E-2</v>
      </c>
      <c r="E8" s="64">
        <v>3.4722222222222224E-2</v>
      </c>
      <c r="F8" s="39">
        <f t="shared" si="1"/>
        <v>1.1200716845878136E-3</v>
      </c>
      <c r="G8" s="64">
        <v>0.26319444444444445</v>
      </c>
      <c r="H8" s="39">
        <f t="shared" si="2"/>
        <v>8.4901433691756279E-3</v>
      </c>
      <c r="I8" s="47">
        <f t="shared" si="5"/>
        <v>1.5041666666666669</v>
      </c>
      <c r="J8" s="47">
        <v>31</v>
      </c>
      <c r="K8" s="47" t="str">
        <f t="shared" si="3"/>
        <v>707:54:00</v>
      </c>
      <c r="L8" s="48">
        <f t="shared" si="4"/>
        <v>0.95147849462365597</v>
      </c>
      <c r="N8" s="55"/>
    </row>
    <row r="9" spans="1:14" ht="15.75" x14ac:dyDescent="0.25">
      <c r="A9" s="105" t="s">
        <v>11</v>
      </c>
      <c r="B9" s="108" t="s">
        <v>71</v>
      </c>
      <c r="C9" s="64">
        <v>6.3194444444444442E-2</v>
      </c>
      <c r="D9" s="39">
        <f t="shared" si="0"/>
        <v>2.0385304659498206E-3</v>
      </c>
      <c r="E9" s="64">
        <v>0.14583333333333334</v>
      </c>
      <c r="F9" s="39">
        <f t="shared" si="1"/>
        <v>4.7043010752688174E-3</v>
      </c>
      <c r="G9" s="106">
        <v>0</v>
      </c>
      <c r="H9" s="39">
        <f t="shared" si="2"/>
        <v>0</v>
      </c>
      <c r="I9" s="47">
        <f t="shared" si="5"/>
        <v>0.20902777777777778</v>
      </c>
      <c r="J9" s="47">
        <v>31</v>
      </c>
      <c r="K9" s="47" t="str">
        <f t="shared" si="3"/>
        <v>738:59:00</v>
      </c>
      <c r="L9" s="48">
        <f t="shared" si="4"/>
        <v>0.99325716845878143</v>
      </c>
      <c r="N9" s="55"/>
    </row>
    <row r="10" spans="1:14" ht="15.75" x14ac:dyDescent="0.25">
      <c r="A10" s="105" t="s">
        <v>13</v>
      </c>
      <c r="B10" s="108" t="s">
        <v>72</v>
      </c>
      <c r="C10" s="38">
        <v>0</v>
      </c>
      <c r="D10" s="39">
        <f t="shared" si="0"/>
        <v>0</v>
      </c>
      <c r="E10" s="106">
        <v>0</v>
      </c>
      <c r="F10" s="39">
        <f t="shared" si="1"/>
        <v>0</v>
      </c>
      <c r="G10" s="106">
        <v>0</v>
      </c>
      <c r="H10" s="39">
        <f t="shared" si="2"/>
        <v>0</v>
      </c>
      <c r="I10" s="47">
        <f t="shared" si="5"/>
        <v>0</v>
      </c>
      <c r="J10" s="47">
        <v>31</v>
      </c>
      <c r="K10" s="47" t="str">
        <f t="shared" si="3"/>
        <v>744:00:00</v>
      </c>
      <c r="L10" s="48">
        <f t="shared" si="4"/>
        <v>1</v>
      </c>
      <c r="N10" s="55"/>
    </row>
    <row r="11" spans="1:14" ht="15.75" x14ac:dyDescent="0.25">
      <c r="A11" s="105" t="s">
        <v>15</v>
      </c>
      <c r="B11" s="108" t="s">
        <v>91</v>
      </c>
      <c r="C11" s="64">
        <v>0.20694444444444443</v>
      </c>
      <c r="D11" s="39">
        <f t="shared" si="0"/>
        <v>6.6756272401433687E-3</v>
      </c>
      <c r="E11" s="64">
        <v>0.2409722222222222</v>
      </c>
      <c r="F11" s="39">
        <f t="shared" si="1"/>
        <v>7.7732974910394255E-3</v>
      </c>
      <c r="G11" s="106">
        <v>0</v>
      </c>
      <c r="H11" s="39">
        <f t="shared" si="2"/>
        <v>0</v>
      </c>
      <c r="I11" s="47">
        <f t="shared" si="5"/>
        <v>0.44791666666666663</v>
      </c>
      <c r="J11" s="47">
        <v>31</v>
      </c>
      <c r="K11" s="47" t="str">
        <f t="shared" si="3"/>
        <v>733:15:00</v>
      </c>
      <c r="L11" s="48">
        <f t="shared" si="4"/>
        <v>0.98555107526881713</v>
      </c>
      <c r="N11" s="55"/>
    </row>
    <row r="12" spans="1:14" ht="15.75" x14ac:dyDescent="0.25">
      <c r="A12" s="105" t="s">
        <v>17</v>
      </c>
      <c r="B12" s="108" t="s">
        <v>92</v>
      </c>
      <c r="C12" s="38">
        <v>0</v>
      </c>
      <c r="D12" s="39">
        <f t="shared" si="0"/>
        <v>0</v>
      </c>
      <c r="E12" s="106">
        <v>0</v>
      </c>
      <c r="F12" s="39">
        <f t="shared" si="1"/>
        <v>0</v>
      </c>
      <c r="G12" s="106">
        <v>0</v>
      </c>
      <c r="H12" s="39">
        <f t="shared" si="2"/>
        <v>0</v>
      </c>
      <c r="I12" s="47">
        <f t="shared" si="5"/>
        <v>0</v>
      </c>
      <c r="J12" s="47">
        <v>31</v>
      </c>
      <c r="K12" s="47" t="str">
        <f t="shared" si="3"/>
        <v>744:00:00</v>
      </c>
      <c r="L12" s="48">
        <f t="shared" si="4"/>
        <v>1</v>
      </c>
      <c r="N12" s="55"/>
    </row>
    <row r="13" spans="1:14" ht="15.75" x14ac:dyDescent="0.25">
      <c r="A13" s="105" t="s">
        <v>49</v>
      </c>
      <c r="B13" s="108" t="s">
        <v>73</v>
      </c>
      <c r="C13" s="64">
        <v>3.0555555555555555E-2</v>
      </c>
      <c r="D13" s="39">
        <f t="shared" si="0"/>
        <v>9.8566308243727588E-4</v>
      </c>
      <c r="E13" s="106">
        <v>0</v>
      </c>
      <c r="F13" s="39">
        <f t="shared" si="1"/>
        <v>0</v>
      </c>
      <c r="G13" s="106">
        <v>0</v>
      </c>
      <c r="H13" s="39">
        <f t="shared" si="2"/>
        <v>0</v>
      </c>
      <c r="I13" s="47">
        <f t="shared" si="5"/>
        <v>3.0555555555555555E-2</v>
      </c>
      <c r="J13" s="47">
        <v>31</v>
      </c>
      <c r="K13" s="47" t="str">
        <f t="shared" si="3"/>
        <v>743:16:00</v>
      </c>
      <c r="L13" s="48">
        <f t="shared" si="4"/>
        <v>0.9990143369175627</v>
      </c>
      <c r="N13" s="55"/>
    </row>
    <row r="14" spans="1:14" ht="15.75" x14ac:dyDescent="0.25">
      <c r="A14" s="105" t="s">
        <v>50</v>
      </c>
      <c r="B14" s="108" t="s">
        <v>74</v>
      </c>
      <c r="C14" s="38">
        <v>0</v>
      </c>
      <c r="D14" s="39">
        <f t="shared" si="0"/>
        <v>0</v>
      </c>
      <c r="E14" s="106">
        <v>0</v>
      </c>
      <c r="F14" s="39">
        <f t="shared" si="1"/>
        <v>0</v>
      </c>
      <c r="G14" s="106">
        <v>0</v>
      </c>
      <c r="H14" s="39">
        <f t="shared" si="2"/>
        <v>0</v>
      </c>
      <c r="I14" s="47">
        <f t="shared" si="5"/>
        <v>0</v>
      </c>
      <c r="J14" s="47">
        <v>31</v>
      </c>
      <c r="K14" s="47" t="str">
        <f t="shared" si="3"/>
        <v>744:00:00</v>
      </c>
      <c r="L14" s="48">
        <f t="shared" si="4"/>
        <v>1</v>
      </c>
      <c r="N14" s="55"/>
    </row>
    <row r="15" spans="1:14" ht="15.75" x14ac:dyDescent="0.25">
      <c r="A15" s="105" t="s">
        <v>21</v>
      </c>
      <c r="B15" s="108" t="s">
        <v>75</v>
      </c>
      <c r="C15" s="64">
        <v>0.81458333333333333</v>
      </c>
      <c r="D15" s="39">
        <f t="shared" si="0"/>
        <v>2.6276881720430106E-2</v>
      </c>
      <c r="E15" s="106">
        <v>0</v>
      </c>
      <c r="F15" s="39">
        <f t="shared" si="1"/>
        <v>0</v>
      </c>
      <c r="G15" s="106">
        <v>0</v>
      </c>
      <c r="H15" s="39">
        <f t="shared" si="2"/>
        <v>0</v>
      </c>
      <c r="I15" s="47">
        <f t="shared" si="5"/>
        <v>0.81458333333333333</v>
      </c>
      <c r="J15" s="47">
        <v>31</v>
      </c>
      <c r="K15" s="47" t="str">
        <f t="shared" si="3"/>
        <v>724:27:00</v>
      </c>
      <c r="L15" s="48">
        <f t="shared" si="4"/>
        <v>0.97372311827956992</v>
      </c>
      <c r="N15" s="55"/>
    </row>
    <row r="16" spans="1:14" ht="15.75" x14ac:dyDescent="0.25">
      <c r="A16" s="105" t="s">
        <v>23</v>
      </c>
      <c r="B16" s="108" t="s">
        <v>76</v>
      </c>
      <c r="C16" s="64">
        <v>3.1173611111111108</v>
      </c>
      <c r="D16" s="39">
        <f t="shared" si="0"/>
        <v>0.10056003584229389</v>
      </c>
      <c r="E16" s="106">
        <v>0</v>
      </c>
      <c r="F16" s="39">
        <f t="shared" si="1"/>
        <v>0</v>
      </c>
      <c r="G16" s="106">
        <v>0</v>
      </c>
      <c r="H16" s="39">
        <f t="shared" si="2"/>
        <v>0</v>
      </c>
      <c r="I16" s="47">
        <f t="shared" si="5"/>
        <v>3.1173611111111108</v>
      </c>
      <c r="J16" s="47">
        <v>31</v>
      </c>
      <c r="K16" s="47" t="str">
        <f t="shared" si="3"/>
        <v>669:11:00</v>
      </c>
      <c r="L16" s="48">
        <f t="shared" si="4"/>
        <v>0.89943996415770611</v>
      </c>
      <c r="N16" s="55"/>
    </row>
    <row r="17" spans="1:14" ht="15.75" x14ac:dyDescent="0.25">
      <c r="A17" s="105" t="s">
        <v>25</v>
      </c>
      <c r="B17" s="108" t="s">
        <v>77</v>
      </c>
      <c r="C17" s="64">
        <v>0.16111111111111109</v>
      </c>
      <c r="D17" s="39">
        <f t="shared" si="0"/>
        <v>5.197132616487455E-3</v>
      </c>
      <c r="E17" s="64">
        <v>6.0416666666666667E-2</v>
      </c>
      <c r="F17" s="39">
        <f t="shared" si="1"/>
        <v>1.9489247311827956E-3</v>
      </c>
      <c r="G17" s="64">
        <v>0.51736111111111116</v>
      </c>
      <c r="H17" s="39">
        <f t="shared" si="2"/>
        <v>1.6689068100358424E-2</v>
      </c>
      <c r="I17" s="47">
        <f t="shared" si="5"/>
        <v>0.73888888888888893</v>
      </c>
      <c r="J17" s="47">
        <v>31</v>
      </c>
      <c r="K17" s="47" t="str">
        <f t="shared" si="3"/>
        <v>726:16:00</v>
      </c>
      <c r="L17" s="48">
        <f t="shared" si="4"/>
        <v>0.97616487455197132</v>
      </c>
      <c r="N17" s="55"/>
    </row>
    <row r="18" spans="1:14" ht="15.75" x14ac:dyDescent="0.25">
      <c r="A18" s="105" t="s">
        <v>27</v>
      </c>
      <c r="B18" s="108" t="s">
        <v>78</v>
      </c>
      <c r="C18" s="38">
        <v>0</v>
      </c>
      <c r="D18" s="39">
        <f t="shared" si="0"/>
        <v>0</v>
      </c>
      <c r="E18" s="106">
        <v>0</v>
      </c>
      <c r="F18" s="39">
        <f t="shared" si="1"/>
        <v>0</v>
      </c>
      <c r="G18" s="106">
        <v>0</v>
      </c>
      <c r="H18" s="39">
        <f t="shared" si="2"/>
        <v>0</v>
      </c>
      <c r="I18" s="47">
        <f t="shared" si="5"/>
        <v>0</v>
      </c>
      <c r="J18" s="47">
        <v>31</v>
      </c>
      <c r="K18" s="47" t="str">
        <f t="shared" si="3"/>
        <v>744:00:00</v>
      </c>
      <c r="L18" s="48">
        <f t="shared" si="4"/>
        <v>1</v>
      </c>
      <c r="N18" s="55"/>
    </row>
    <row r="19" spans="1:14" ht="15.75" x14ac:dyDescent="0.25">
      <c r="A19" s="105" t="s">
        <v>30</v>
      </c>
      <c r="B19" s="108" t="s">
        <v>93</v>
      </c>
      <c r="C19" s="64">
        <v>0.68958333333333321</v>
      </c>
      <c r="D19" s="39">
        <f t="shared" si="0"/>
        <v>2.2244623655913974E-2</v>
      </c>
      <c r="E19" s="106">
        <v>0</v>
      </c>
      <c r="F19" s="39">
        <f t="shared" si="1"/>
        <v>0</v>
      </c>
      <c r="G19" s="64">
        <v>0.19930555555555554</v>
      </c>
      <c r="H19" s="39">
        <f t="shared" si="2"/>
        <v>6.4292114695340494E-3</v>
      </c>
      <c r="I19" s="47">
        <f t="shared" si="5"/>
        <v>0.88888888888888873</v>
      </c>
      <c r="J19" s="47">
        <v>31</v>
      </c>
      <c r="K19" s="47" t="str">
        <f t="shared" si="3"/>
        <v>722:40:00</v>
      </c>
      <c r="L19" s="48">
        <f t="shared" si="4"/>
        <v>0.97132616487455192</v>
      </c>
      <c r="N19" s="55"/>
    </row>
    <row r="20" spans="1:14" ht="15.75" x14ac:dyDescent="0.25">
      <c r="A20" s="105" t="s">
        <v>32</v>
      </c>
      <c r="B20" s="108" t="s">
        <v>79</v>
      </c>
      <c r="C20" s="38">
        <v>0</v>
      </c>
      <c r="D20" s="39">
        <f t="shared" si="0"/>
        <v>0</v>
      </c>
      <c r="E20" s="106">
        <v>0</v>
      </c>
      <c r="F20" s="39">
        <f t="shared" si="1"/>
        <v>0</v>
      </c>
      <c r="G20" s="106">
        <v>0</v>
      </c>
      <c r="H20" s="39">
        <f t="shared" si="2"/>
        <v>0</v>
      </c>
      <c r="I20" s="47">
        <f t="shared" si="5"/>
        <v>0</v>
      </c>
      <c r="J20" s="47">
        <v>31</v>
      </c>
      <c r="K20" s="47" t="str">
        <f t="shared" si="3"/>
        <v>744:00:00</v>
      </c>
      <c r="L20" s="48">
        <f t="shared" si="4"/>
        <v>1</v>
      </c>
      <c r="N20" s="55"/>
    </row>
    <row r="21" spans="1:14" ht="15.75" x14ac:dyDescent="0.25">
      <c r="A21" s="105" t="s">
        <v>34</v>
      </c>
      <c r="B21" s="108" t="s">
        <v>80</v>
      </c>
      <c r="C21" s="64">
        <v>0.14861111111111111</v>
      </c>
      <c r="D21" s="39">
        <f t="shared" si="0"/>
        <v>4.7939068100358419E-3</v>
      </c>
      <c r="E21" s="64">
        <v>0.14930555555555555</v>
      </c>
      <c r="F21" s="39">
        <f t="shared" si="1"/>
        <v>4.816308243727598E-3</v>
      </c>
      <c r="G21" s="64">
        <v>0.24722222222222223</v>
      </c>
      <c r="H21" s="39">
        <f t="shared" si="2"/>
        <v>7.9749103942652333E-3</v>
      </c>
      <c r="I21" s="47">
        <f t="shared" si="5"/>
        <v>0.54513888888888884</v>
      </c>
      <c r="J21" s="47">
        <v>31</v>
      </c>
      <c r="K21" s="47" t="str">
        <f t="shared" si="3"/>
        <v>730:55:00</v>
      </c>
      <c r="L21" s="48">
        <f t="shared" si="4"/>
        <v>0.9824148745519713</v>
      </c>
      <c r="N21" s="55"/>
    </row>
    <row r="22" spans="1:14" ht="15.75" x14ac:dyDescent="0.25">
      <c r="A22" s="105" t="s">
        <v>36</v>
      </c>
      <c r="B22" s="108" t="s">
        <v>81</v>
      </c>
      <c r="C22" s="38">
        <v>0</v>
      </c>
      <c r="D22" s="39">
        <f t="shared" si="0"/>
        <v>0</v>
      </c>
      <c r="E22" s="106">
        <v>0</v>
      </c>
      <c r="F22" s="39">
        <f t="shared" si="1"/>
        <v>0</v>
      </c>
      <c r="G22" s="106">
        <v>0</v>
      </c>
      <c r="H22" s="39">
        <f t="shared" si="2"/>
        <v>0</v>
      </c>
      <c r="I22" s="47">
        <f t="shared" si="5"/>
        <v>0</v>
      </c>
      <c r="J22" s="47">
        <v>31</v>
      </c>
      <c r="K22" s="47" t="str">
        <f t="shared" si="3"/>
        <v>744:00:00</v>
      </c>
      <c r="L22" s="48">
        <f t="shared" si="4"/>
        <v>1</v>
      </c>
      <c r="N22" s="55"/>
    </row>
    <row r="23" spans="1:14" ht="15.75" x14ac:dyDescent="0.25">
      <c r="A23" s="105" t="s">
        <v>38</v>
      </c>
      <c r="B23" s="108" t="s">
        <v>82</v>
      </c>
      <c r="C23" s="38">
        <v>0</v>
      </c>
      <c r="D23" s="39">
        <f t="shared" si="0"/>
        <v>0</v>
      </c>
      <c r="E23" s="106">
        <v>0</v>
      </c>
      <c r="F23" s="39">
        <f t="shared" si="1"/>
        <v>0</v>
      </c>
      <c r="G23" s="106">
        <v>0</v>
      </c>
      <c r="H23" s="39">
        <f t="shared" si="2"/>
        <v>0</v>
      </c>
      <c r="I23" s="47">
        <v>0</v>
      </c>
      <c r="J23" s="47">
        <v>31</v>
      </c>
      <c r="K23" s="47" t="str">
        <f t="shared" si="3"/>
        <v>744:00:00</v>
      </c>
      <c r="L23" s="48">
        <f t="shared" si="4"/>
        <v>1</v>
      </c>
      <c r="N23" s="55"/>
    </row>
    <row r="24" spans="1:14" ht="15.75" x14ac:dyDescent="0.25">
      <c r="A24" s="105" t="s">
        <v>40</v>
      </c>
      <c r="B24" s="108" t="s">
        <v>83</v>
      </c>
      <c r="C24" s="38">
        <v>0</v>
      </c>
      <c r="D24" s="39">
        <f t="shared" si="0"/>
        <v>0</v>
      </c>
      <c r="E24" s="106">
        <v>0</v>
      </c>
      <c r="F24" s="39">
        <f t="shared" si="1"/>
        <v>0</v>
      </c>
      <c r="G24" s="106">
        <v>0</v>
      </c>
      <c r="H24" s="39">
        <f t="shared" si="2"/>
        <v>0</v>
      </c>
      <c r="I24" s="47">
        <f t="shared" si="5"/>
        <v>0</v>
      </c>
      <c r="J24" s="47">
        <v>31</v>
      </c>
      <c r="K24" s="47" t="str">
        <f t="shared" si="3"/>
        <v>744:00:00</v>
      </c>
      <c r="L24" s="48">
        <f t="shared" si="4"/>
        <v>1</v>
      </c>
      <c r="N24" s="55"/>
    </row>
    <row r="25" spans="1:14" ht="15.75" x14ac:dyDescent="0.25">
      <c r="A25" s="105" t="s">
        <v>42</v>
      </c>
      <c r="B25" s="107"/>
      <c r="C25" s="109">
        <f>SUM(C3:C24)</f>
        <v>8.7249999999999996</v>
      </c>
      <c r="D25" s="56">
        <f t="shared" si="0"/>
        <v>1.2793255131964809E-2</v>
      </c>
      <c r="E25" s="110">
        <f>SUM(E3:E24)</f>
        <v>0.84652777777777788</v>
      </c>
      <c r="F25" s="56">
        <f t="shared" si="1"/>
        <v>1.2412430759204955E-3</v>
      </c>
      <c r="G25" s="110">
        <f>SUM(G3:G24)</f>
        <v>3.1937499999999996</v>
      </c>
      <c r="H25" s="56">
        <f t="shared" si="2"/>
        <v>4.6829178885630495E-3</v>
      </c>
      <c r="I25" s="47">
        <f t="shared" si="5"/>
        <v>12.765277777777778</v>
      </c>
      <c r="J25" s="47">
        <f>SUM(J3:J24)</f>
        <v>682</v>
      </c>
      <c r="K25" s="47">
        <f xml:space="preserve"> SUM(J25-I25)</f>
        <v>669.23472222222222</v>
      </c>
      <c r="L25" s="49">
        <f t="shared" si="4"/>
        <v>0.98128258390355161</v>
      </c>
      <c r="N25" s="55"/>
    </row>
    <row r="26" spans="1:14" x14ac:dyDescent="0.2">
      <c r="J26" s="2"/>
    </row>
    <row r="31" spans="1:14" ht="13.5" thickBot="1" x14ac:dyDescent="0.25">
      <c r="C31" s="58" t="s">
        <v>85</v>
      </c>
    </row>
    <row r="32" spans="1:14" x14ac:dyDescent="0.2">
      <c r="E32" s="162" t="s">
        <v>86</v>
      </c>
      <c r="G32" s="165" t="s">
        <v>87</v>
      </c>
    </row>
    <row r="33" spans="1:8" ht="13.5" thickBot="1" x14ac:dyDescent="0.25">
      <c r="E33" s="163"/>
      <c r="G33" s="166"/>
    </row>
    <row r="34" spans="1:8" ht="13.5" thickBot="1" x14ac:dyDescent="0.25">
      <c r="C34" s="136" t="s">
        <v>84</v>
      </c>
      <c r="D34" s="142"/>
      <c r="E34" s="163"/>
      <c r="G34" s="166"/>
    </row>
    <row r="35" spans="1:8" ht="13.5" thickBot="1" x14ac:dyDescent="0.25">
      <c r="C35" s="43" t="s">
        <v>46</v>
      </c>
      <c r="D35" s="19" t="s">
        <v>47</v>
      </c>
      <c r="E35" s="164"/>
      <c r="G35" s="167"/>
    </row>
    <row r="36" spans="1:8" ht="16.5" thickBot="1" x14ac:dyDescent="0.3">
      <c r="A36" s="59" t="s">
        <v>27</v>
      </c>
      <c r="B36" s="9" t="s">
        <v>94</v>
      </c>
      <c r="C36" s="29">
        <v>0.73958333333333337</v>
      </c>
      <c r="D36" s="76">
        <f>SUM(C36/F36)</f>
        <v>2.385752688172043E-2</v>
      </c>
      <c r="E36" s="69">
        <f>SUM(C36)</f>
        <v>0.73958333333333337</v>
      </c>
      <c r="F36" s="47">
        <v>31</v>
      </c>
      <c r="G36" s="69" t="str">
        <f xml:space="preserve"> TEXT(F36-E36, "[H]:MM:SS")</f>
        <v>726:15:00</v>
      </c>
      <c r="H36" s="48">
        <f>SUM(G36/F36)</f>
        <v>0.97614247311827962</v>
      </c>
    </row>
  </sheetData>
  <mergeCells count="8">
    <mergeCell ref="E32:E35"/>
    <mergeCell ref="G32:G35"/>
    <mergeCell ref="C34:D34"/>
    <mergeCell ref="A1:B2"/>
    <mergeCell ref="I1:I2"/>
    <mergeCell ref="C1:D1"/>
    <mergeCell ref="E1:F1"/>
    <mergeCell ref="G1:H1"/>
  </mergeCells>
  <phoneticPr fontId="0" type="noConversion"/>
  <pageMargins left="0.75" right="0.75" top="1" bottom="1" header="0.5" footer="0.5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G24"/>
    </sheetView>
  </sheetViews>
  <sheetFormatPr defaultRowHeight="12.75" x14ac:dyDescent="0.2"/>
  <cols>
    <col min="1" max="1" width="20.7109375" customWidth="1"/>
    <col min="2" max="2" width="8.7109375" customWidth="1"/>
    <col min="3" max="3" width="11.7109375" customWidth="1"/>
    <col min="4" max="4" width="11.140625" customWidth="1"/>
    <col min="5" max="5" width="12" customWidth="1"/>
    <col min="6" max="6" width="13" customWidth="1"/>
    <col min="7" max="7" width="13.140625" customWidth="1"/>
    <col min="8" max="8" width="13.28515625" customWidth="1"/>
    <col min="9" max="9" width="16.28515625" customWidth="1"/>
    <col min="10" max="10" width="15.28515625" customWidth="1"/>
    <col min="11" max="11" width="15.140625" customWidth="1"/>
    <col min="12" max="12" width="14" customWidth="1"/>
    <col min="13" max="13" width="13.7109375" customWidth="1"/>
  </cols>
  <sheetData>
    <row r="1" spans="1:12" ht="50.1" customHeight="1" thickBot="1" x14ac:dyDescent="0.3">
      <c r="A1" s="132">
        <v>42248</v>
      </c>
      <c r="B1" s="133"/>
      <c r="C1" s="136" t="s">
        <v>45</v>
      </c>
      <c r="D1" s="137"/>
      <c r="E1" s="136" t="s">
        <v>44</v>
      </c>
      <c r="F1" s="137"/>
      <c r="G1" s="136" t="s">
        <v>43</v>
      </c>
      <c r="H1" s="137"/>
      <c r="I1" s="143" t="s">
        <v>66</v>
      </c>
      <c r="J1" s="17"/>
      <c r="K1" s="21" t="s">
        <v>52</v>
      </c>
      <c r="L1" s="15"/>
    </row>
    <row r="2" spans="1:12" ht="16.5" customHeight="1" thickBot="1" x14ac:dyDescent="0.25">
      <c r="A2" s="134"/>
      <c r="B2" s="135"/>
      <c r="C2" s="43" t="s">
        <v>46</v>
      </c>
      <c r="D2" s="43" t="s">
        <v>47</v>
      </c>
      <c r="E2" s="43" t="s">
        <v>46</v>
      </c>
      <c r="F2" s="43" t="s">
        <v>47</v>
      </c>
      <c r="G2" s="43" t="s">
        <v>46</v>
      </c>
      <c r="H2" s="44" t="s">
        <v>47</v>
      </c>
      <c r="I2" s="169"/>
      <c r="J2" s="20"/>
      <c r="K2" s="45"/>
      <c r="L2" s="46"/>
    </row>
    <row r="3" spans="1:12" ht="16.5" thickBot="1" x14ac:dyDescent="0.3">
      <c r="A3" s="9" t="s">
        <v>0</v>
      </c>
      <c r="B3" s="12" t="s">
        <v>68</v>
      </c>
      <c r="C3" s="29">
        <v>1.7569444444444446</v>
      </c>
      <c r="D3" s="39">
        <f t="shared" ref="D3:D25" si="0">SUM(C3/J3)</f>
        <v>5.856481481481482E-2</v>
      </c>
      <c r="E3" s="29">
        <v>0.16666666666666666</v>
      </c>
      <c r="F3" s="39">
        <f t="shared" ref="F3:F11" si="1">SUM(E3/J3)</f>
        <v>5.5555555555555549E-3</v>
      </c>
      <c r="G3" s="29">
        <v>0.43194444444444446</v>
      </c>
      <c r="H3" s="39">
        <f t="shared" ref="H3:H25" si="2">SUM(G3/J3)</f>
        <v>1.4398148148148149E-2</v>
      </c>
      <c r="I3" s="47">
        <f>SUM(C3+E3+G3)</f>
        <v>2.3555555555555561</v>
      </c>
      <c r="J3" s="47">
        <v>30</v>
      </c>
      <c r="K3" s="47" t="str">
        <f t="shared" ref="K3:K24" si="3" xml:space="preserve"> TEXT(J3-I3, "[H]:MM:SS")</f>
        <v>663:28:00</v>
      </c>
      <c r="L3" s="48">
        <f t="shared" ref="L3:L25" si="4">SUM(K3/J3)</f>
        <v>0.92148148148148157</v>
      </c>
    </row>
    <row r="4" spans="1:12" ht="16.5" thickBot="1" x14ac:dyDescent="0.3">
      <c r="A4" s="9" t="s">
        <v>2</v>
      </c>
      <c r="B4" s="12" t="s">
        <v>88</v>
      </c>
      <c r="C4" s="64">
        <v>0</v>
      </c>
      <c r="D4" s="39">
        <f t="shared" si="0"/>
        <v>0</v>
      </c>
      <c r="E4" s="71">
        <v>0</v>
      </c>
      <c r="F4" s="39">
        <f t="shared" si="1"/>
        <v>0</v>
      </c>
      <c r="G4" s="29">
        <v>4.1666666666666664E-2</v>
      </c>
      <c r="H4" s="39">
        <f t="shared" si="2"/>
        <v>1.3888888888888887E-3</v>
      </c>
      <c r="I4" s="47">
        <f t="shared" ref="I4:I25" si="5">SUM(C4+E4+G4)</f>
        <v>4.1666666666666664E-2</v>
      </c>
      <c r="J4" s="47">
        <v>30</v>
      </c>
      <c r="K4" s="47" t="str">
        <f t="shared" si="3"/>
        <v>719:00:00</v>
      </c>
      <c r="L4" s="48">
        <f t="shared" si="4"/>
        <v>0.99861111111111112</v>
      </c>
    </row>
    <row r="5" spans="1:12" ht="16.5" thickBot="1" x14ac:dyDescent="0.3">
      <c r="A5" s="9" t="s">
        <v>48</v>
      </c>
      <c r="B5" s="12" t="s">
        <v>69</v>
      </c>
      <c r="C5" s="64">
        <v>0</v>
      </c>
      <c r="D5" s="39">
        <f t="shared" si="0"/>
        <v>0</v>
      </c>
      <c r="E5" s="71">
        <v>0</v>
      </c>
      <c r="F5" s="39">
        <f t="shared" si="1"/>
        <v>0</v>
      </c>
      <c r="G5" s="71">
        <v>0</v>
      </c>
      <c r="H5" s="39">
        <f t="shared" si="2"/>
        <v>0</v>
      </c>
      <c r="I5" s="47">
        <f t="shared" si="5"/>
        <v>0</v>
      </c>
      <c r="J5" s="47">
        <v>30</v>
      </c>
      <c r="K5" s="47" t="str">
        <f t="shared" si="3"/>
        <v>720:00:00</v>
      </c>
      <c r="L5" s="48">
        <f t="shared" si="4"/>
        <v>1</v>
      </c>
    </row>
    <row r="6" spans="1:12" ht="16.5" thickBot="1" x14ac:dyDescent="0.3">
      <c r="A6" s="9" t="s">
        <v>5</v>
      </c>
      <c r="B6" s="12" t="s">
        <v>89</v>
      </c>
      <c r="C6" s="29">
        <v>6.25E-2</v>
      </c>
      <c r="D6" s="39">
        <f t="shared" si="0"/>
        <v>2.0833333333333333E-3</v>
      </c>
      <c r="E6" s="71">
        <v>0</v>
      </c>
      <c r="F6" s="39">
        <f t="shared" si="1"/>
        <v>0</v>
      </c>
      <c r="G6" s="29">
        <v>0.15625</v>
      </c>
      <c r="H6" s="39">
        <f t="shared" si="2"/>
        <v>5.208333333333333E-3</v>
      </c>
      <c r="I6" s="47">
        <f t="shared" si="5"/>
        <v>0.21875</v>
      </c>
      <c r="J6" s="47">
        <v>30</v>
      </c>
      <c r="K6" s="47" t="str">
        <f t="shared" si="3"/>
        <v>714:45:00</v>
      </c>
      <c r="L6" s="48">
        <f t="shared" si="4"/>
        <v>0.9927083333333333</v>
      </c>
    </row>
    <row r="7" spans="1:12" ht="16.5" thickBot="1" x14ac:dyDescent="0.3">
      <c r="A7" s="9" t="s">
        <v>7</v>
      </c>
      <c r="B7" s="12" t="s">
        <v>90</v>
      </c>
      <c r="C7" s="71">
        <v>0</v>
      </c>
      <c r="D7" s="39">
        <f t="shared" si="0"/>
        <v>0</v>
      </c>
      <c r="E7" s="64">
        <v>0</v>
      </c>
      <c r="F7" s="39">
        <f t="shared" si="1"/>
        <v>0</v>
      </c>
      <c r="G7" s="64">
        <v>0</v>
      </c>
      <c r="H7" s="39">
        <f t="shared" si="2"/>
        <v>0</v>
      </c>
      <c r="I7" s="47">
        <f t="shared" si="5"/>
        <v>0</v>
      </c>
      <c r="J7" s="47">
        <v>30</v>
      </c>
      <c r="K7" s="47" t="str">
        <f t="shared" si="3"/>
        <v>720:00:00</v>
      </c>
      <c r="L7" s="48">
        <f t="shared" si="4"/>
        <v>1</v>
      </c>
    </row>
    <row r="8" spans="1:12" ht="16.5" thickBot="1" x14ac:dyDescent="0.3">
      <c r="A8" s="9" t="s">
        <v>9</v>
      </c>
      <c r="B8" s="12" t="s">
        <v>70</v>
      </c>
      <c r="C8" s="29">
        <v>0.13125000000000001</v>
      </c>
      <c r="D8" s="39">
        <f t="shared" si="0"/>
        <v>4.3750000000000004E-3</v>
      </c>
      <c r="E8" s="29">
        <v>9.5138888888888884E-2</v>
      </c>
      <c r="F8" s="39">
        <f t="shared" si="1"/>
        <v>3.1712962962962962E-3</v>
      </c>
      <c r="G8" s="71">
        <v>0</v>
      </c>
      <c r="H8" s="39">
        <f t="shared" si="2"/>
        <v>0</v>
      </c>
      <c r="I8" s="47">
        <f t="shared" si="5"/>
        <v>0.22638888888888889</v>
      </c>
      <c r="J8" s="47">
        <v>30</v>
      </c>
      <c r="K8" s="47" t="str">
        <f t="shared" si="3"/>
        <v>714:34:00</v>
      </c>
      <c r="L8" s="48">
        <f t="shared" si="4"/>
        <v>0.99245370370370378</v>
      </c>
    </row>
    <row r="9" spans="1:12" ht="16.5" thickBot="1" x14ac:dyDescent="0.3">
      <c r="A9" s="9" t="s">
        <v>11</v>
      </c>
      <c r="B9" s="12" t="s">
        <v>71</v>
      </c>
      <c r="C9" s="29">
        <v>0.2</v>
      </c>
      <c r="D9" s="39">
        <f t="shared" si="0"/>
        <v>6.6666666666666671E-3</v>
      </c>
      <c r="E9" s="29">
        <v>8.3333333333333329E-2</v>
      </c>
      <c r="F9" s="39">
        <f t="shared" si="1"/>
        <v>2.7777777777777775E-3</v>
      </c>
      <c r="G9" s="64">
        <v>0</v>
      </c>
      <c r="H9" s="39">
        <f t="shared" si="2"/>
        <v>0</v>
      </c>
      <c r="I9" s="47">
        <f t="shared" si="5"/>
        <v>0.28333333333333333</v>
      </c>
      <c r="J9" s="47">
        <v>30</v>
      </c>
      <c r="K9" s="47" t="str">
        <f t="shared" si="3"/>
        <v>713:12:00</v>
      </c>
      <c r="L9" s="48">
        <f t="shared" si="4"/>
        <v>0.99055555555555563</v>
      </c>
    </row>
    <row r="10" spans="1:12" ht="16.5" thickBot="1" x14ac:dyDescent="0.3">
      <c r="A10" s="9" t="s">
        <v>13</v>
      </c>
      <c r="B10" s="12" t="s">
        <v>72</v>
      </c>
      <c r="C10" s="71">
        <v>0</v>
      </c>
      <c r="D10" s="39">
        <f t="shared" si="0"/>
        <v>0</v>
      </c>
      <c r="E10" s="71">
        <v>0</v>
      </c>
      <c r="F10" s="39">
        <f t="shared" si="1"/>
        <v>0</v>
      </c>
      <c r="G10" s="71">
        <v>0</v>
      </c>
      <c r="H10" s="39">
        <f t="shared" si="2"/>
        <v>0</v>
      </c>
      <c r="I10" s="47">
        <f t="shared" si="5"/>
        <v>0</v>
      </c>
      <c r="J10" s="47">
        <v>30</v>
      </c>
      <c r="K10" s="47" t="str">
        <f t="shared" si="3"/>
        <v>720:00:00</v>
      </c>
      <c r="L10" s="48">
        <f t="shared" si="4"/>
        <v>1</v>
      </c>
    </row>
    <row r="11" spans="1:12" ht="16.5" thickBot="1" x14ac:dyDescent="0.3">
      <c r="A11" s="9" t="s">
        <v>15</v>
      </c>
      <c r="B11" s="12" t="s">
        <v>91</v>
      </c>
      <c r="C11" s="71">
        <v>0</v>
      </c>
      <c r="D11" s="39">
        <f t="shared" si="0"/>
        <v>0</v>
      </c>
      <c r="E11" s="29">
        <v>0.53402777777777777</v>
      </c>
      <c r="F11" s="39">
        <f t="shared" si="1"/>
        <v>1.7800925925925925E-2</v>
      </c>
      <c r="G11" s="71">
        <v>0</v>
      </c>
      <c r="H11" s="39">
        <f t="shared" si="2"/>
        <v>0</v>
      </c>
      <c r="I11" s="47">
        <f t="shared" si="5"/>
        <v>0.53402777777777777</v>
      </c>
      <c r="J11" s="47">
        <v>30</v>
      </c>
      <c r="K11" s="47" t="str">
        <f t="shared" si="3"/>
        <v>707:11:00</v>
      </c>
      <c r="L11" s="48">
        <f t="shared" si="4"/>
        <v>0.98219907407407403</v>
      </c>
    </row>
    <row r="12" spans="1:12" ht="16.5" thickBot="1" x14ac:dyDescent="0.3">
      <c r="A12" s="9" t="s">
        <v>17</v>
      </c>
      <c r="B12" s="12" t="s">
        <v>92</v>
      </c>
      <c r="C12" s="71">
        <v>0</v>
      </c>
      <c r="D12" s="39">
        <f t="shared" si="0"/>
        <v>0</v>
      </c>
      <c r="E12" s="71">
        <v>0</v>
      </c>
      <c r="F12" s="39">
        <v>0</v>
      </c>
      <c r="G12" s="71">
        <v>0</v>
      </c>
      <c r="H12" s="39">
        <f t="shared" si="2"/>
        <v>0</v>
      </c>
      <c r="I12" s="47">
        <f t="shared" si="5"/>
        <v>0</v>
      </c>
      <c r="J12" s="47">
        <v>30</v>
      </c>
      <c r="K12" s="47" t="str">
        <f t="shared" si="3"/>
        <v>720:00:00</v>
      </c>
      <c r="L12" s="48">
        <f t="shared" si="4"/>
        <v>1</v>
      </c>
    </row>
    <row r="13" spans="1:12" ht="16.5" thickBot="1" x14ac:dyDescent="0.3">
      <c r="A13" s="9" t="s">
        <v>49</v>
      </c>
      <c r="B13" s="12" t="s">
        <v>73</v>
      </c>
      <c r="C13" s="71">
        <v>0</v>
      </c>
      <c r="D13" s="39">
        <f t="shared" si="0"/>
        <v>0</v>
      </c>
      <c r="E13" s="71">
        <v>0</v>
      </c>
      <c r="F13" s="39">
        <f t="shared" ref="F13:F25" si="6">SUM(E13/J13)</f>
        <v>0</v>
      </c>
      <c r="G13" s="71">
        <v>0</v>
      </c>
      <c r="H13" s="39">
        <f t="shared" si="2"/>
        <v>0</v>
      </c>
      <c r="I13" s="47">
        <f t="shared" si="5"/>
        <v>0</v>
      </c>
      <c r="J13" s="47">
        <v>30</v>
      </c>
      <c r="K13" s="47" t="str">
        <f t="shared" si="3"/>
        <v>720:00:00</v>
      </c>
      <c r="L13" s="48">
        <f t="shared" si="4"/>
        <v>1</v>
      </c>
    </row>
    <row r="14" spans="1:12" ht="16.5" thickBot="1" x14ac:dyDescent="0.3">
      <c r="A14" s="9" t="s">
        <v>50</v>
      </c>
      <c r="B14" s="12" t="s">
        <v>74</v>
      </c>
      <c r="C14" s="29">
        <v>1.3194444444444444E-2</v>
      </c>
      <c r="D14" s="39">
        <f t="shared" si="0"/>
        <v>4.3981481481481481E-4</v>
      </c>
      <c r="E14" s="71">
        <v>0</v>
      </c>
      <c r="F14" s="39">
        <f t="shared" si="6"/>
        <v>0</v>
      </c>
      <c r="G14" s="71">
        <v>0</v>
      </c>
      <c r="H14" s="39">
        <f t="shared" si="2"/>
        <v>0</v>
      </c>
      <c r="I14" s="47">
        <f t="shared" si="5"/>
        <v>1.3194444444444444E-2</v>
      </c>
      <c r="J14" s="47">
        <v>30</v>
      </c>
      <c r="K14" s="47" t="str">
        <f t="shared" si="3"/>
        <v>719:41:00</v>
      </c>
      <c r="L14" s="48">
        <f t="shared" si="4"/>
        <v>0.99956018518518508</v>
      </c>
    </row>
    <row r="15" spans="1:12" ht="16.5" thickBot="1" x14ac:dyDescent="0.3">
      <c r="A15" s="9" t="s">
        <v>21</v>
      </c>
      <c r="B15" s="12" t="s">
        <v>75</v>
      </c>
      <c r="C15" s="29">
        <v>0.27222222222222225</v>
      </c>
      <c r="D15" s="39">
        <f t="shared" si="0"/>
        <v>9.0740740740740747E-3</v>
      </c>
      <c r="E15" s="29">
        <v>0.10763888888888888</v>
      </c>
      <c r="F15" s="39">
        <f t="shared" si="6"/>
        <v>3.5879629629629625E-3</v>
      </c>
      <c r="G15" s="71">
        <v>0</v>
      </c>
      <c r="H15" s="39">
        <f t="shared" si="2"/>
        <v>0</v>
      </c>
      <c r="I15" s="47">
        <f t="shared" si="5"/>
        <v>0.37986111111111115</v>
      </c>
      <c r="J15" s="47">
        <v>30</v>
      </c>
      <c r="K15" s="47" t="str">
        <f t="shared" si="3"/>
        <v>710:53:00</v>
      </c>
      <c r="L15" s="48">
        <f t="shared" si="4"/>
        <v>0.98733796296296295</v>
      </c>
    </row>
    <row r="16" spans="1:12" ht="16.5" thickBot="1" x14ac:dyDescent="0.3">
      <c r="A16" s="9" t="s">
        <v>23</v>
      </c>
      <c r="B16" s="12" t="s">
        <v>76</v>
      </c>
      <c r="C16" s="29">
        <v>4.2138888888888895</v>
      </c>
      <c r="D16" s="39">
        <f t="shared" si="0"/>
        <v>0.14046296296296298</v>
      </c>
      <c r="E16" s="64">
        <v>0</v>
      </c>
      <c r="F16" s="39">
        <f t="shared" si="6"/>
        <v>0</v>
      </c>
      <c r="G16" s="64">
        <v>0</v>
      </c>
      <c r="H16" s="39">
        <f t="shared" si="2"/>
        <v>0</v>
      </c>
      <c r="I16" s="47">
        <f t="shared" si="5"/>
        <v>4.2138888888888895</v>
      </c>
      <c r="J16" s="47">
        <v>30</v>
      </c>
      <c r="K16" s="47" t="str">
        <f t="shared" si="3"/>
        <v>618:52:00</v>
      </c>
      <c r="L16" s="48">
        <f t="shared" si="4"/>
        <v>0.8595370370370371</v>
      </c>
    </row>
    <row r="17" spans="1:12" ht="16.5" thickBot="1" x14ac:dyDescent="0.3">
      <c r="A17" s="9" t="s">
        <v>25</v>
      </c>
      <c r="B17" s="12" t="s">
        <v>77</v>
      </c>
      <c r="C17" s="64">
        <v>0</v>
      </c>
      <c r="D17" s="39">
        <f t="shared" si="0"/>
        <v>0</v>
      </c>
      <c r="E17" s="71">
        <v>0</v>
      </c>
      <c r="F17" s="39">
        <f t="shared" si="6"/>
        <v>0</v>
      </c>
      <c r="G17" s="29">
        <v>0.63055555555555554</v>
      </c>
      <c r="H17" s="39">
        <f t="shared" si="2"/>
        <v>2.1018518518518516E-2</v>
      </c>
      <c r="I17" s="47">
        <f t="shared" si="5"/>
        <v>0.63055555555555554</v>
      </c>
      <c r="J17" s="47">
        <v>30</v>
      </c>
      <c r="K17" s="47" t="str">
        <f t="shared" si="3"/>
        <v>704:52:00</v>
      </c>
      <c r="L17" s="48">
        <f t="shared" si="4"/>
        <v>0.97898148148148145</v>
      </c>
    </row>
    <row r="18" spans="1:12" ht="16.5" thickBot="1" x14ac:dyDescent="0.3">
      <c r="A18" s="9" t="s">
        <v>27</v>
      </c>
      <c r="B18" s="12" t="s">
        <v>78</v>
      </c>
      <c r="C18" s="71">
        <v>0</v>
      </c>
      <c r="D18" s="39">
        <f t="shared" si="0"/>
        <v>0</v>
      </c>
      <c r="E18" s="71">
        <v>0</v>
      </c>
      <c r="F18" s="39">
        <f t="shared" si="6"/>
        <v>0</v>
      </c>
      <c r="G18" s="71">
        <v>0</v>
      </c>
      <c r="H18" s="39">
        <f t="shared" si="2"/>
        <v>0</v>
      </c>
      <c r="I18" s="47">
        <f t="shared" si="5"/>
        <v>0</v>
      </c>
      <c r="J18" s="47">
        <v>30</v>
      </c>
      <c r="K18" s="47" t="str">
        <f t="shared" si="3"/>
        <v>720:00:00</v>
      </c>
      <c r="L18" s="48">
        <f t="shared" si="4"/>
        <v>1</v>
      </c>
    </row>
    <row r="19" spans="1:12" ht="16.5" thickBot="1" x14ac:dyDescent="0.3">
      <c r="A19" s="9" t="s">
        <v>30</v>
      </c>
      <c r="B19" s="12" t="s">
        <v>93</v>
      </c>
      <c r="C19" s="29">
        <v>1.5277777777777777E-2</v>
      </c>
      <c r="D19" s="39">
        <f t="shared" si="0"/>
        <v>5.0925925925925921E-4</v>
      </c>
      <c r="E19" s="71">
        <v>0</v>
      </c>
      <c r="F19" s="39">
        <f t="shared" si="6"/>
        <v>0</v>
      </c>
      <c r="G19" s="29">
        <v>0.32847222222222228</v>
      </c>
      <c r="H19" s="39">
        <f t="shared" si="2"/>
        <v>1.0949074074074076E-2</v>
      </c>
      <c r="I19" s="47">
        <f t="shared" si="5"/>
        <v>0.34375000000000006</v>
      </c>
      <c r="J19" s="47">
        <v>30</v>
      </c>
      <c r="K19" s="47" t="str">
        <f t="shared" si="3"/>
        <v>711:45:00</v>
      </c>
      <c r="L19" s="48">
        <f t="shared" si="4"/>
        <v>0.98854166666666665</v>
      </c>
    </row>
    <row r="20" spans="1:12" ht="16.5" thickBot="1" x14ac:dyDescent="0.3">
      <c r="A20" s="9" t="s">
        <v>32</v>
      </c>
      <c r="B20" s="12" t="s">
        <v>79</v>
      </c>
      <c r="C20" s="29">
        <v>8.3333333333333329E-2</v>
      </c>
      <c r="D20" s="39">
        <f t="shared" si="0"/>
        <v>2.7777777777777775E-3</v>
      </c>
      <c r="E20" s="71">
        <v>0</v>
      </c>
      <c r="F20" s="39">
        <f t="shared" si="6"/>
        <v>0</v>
      </c>
      <c r="G20" s="71">
        <v>0</v>
      </c>
      <c r="H20" s="39">
        <f t="shared" si="2"/>
        <v>0</v>
      </c>
      <c r="I20" s="47">
        <f t="shared" si="5"/>
        <v>8.3333333333333329E-2</v>
      </c>
      <c r="J20" s="47">
        <v>30</v>
      </c>
      <c r="K20" s="47" t="str">
        <f t="shared" si="3"/>
        <v>718:00:00</v>
      </c>
      <c r="L20" s="48">
        <f t="shared" si="4"/>
        <v>0.99722222222222223</v>
      </c>
    </row>
    <row r="21" spans="1:12" ht="16.5" thickBot="1" x14ac:dyDescent="0.3">
      <c r="A21" s="9" t="s">
        <v>34</v>
      </c>
      <c r="B21" s="12" t="s">
        <v>80</v>
      </c>
      <c r="C21" s="29">
        <v>0.125</v>
      </c>
      <c r="D21" s="39">
        <f t="shared" si="0"/>
        <v>4.1666666666666666E-3</v>
      </c>
      <c r="E21" s="71">
        <v>0</v>
      </c>
      <c r="F21" s="39">
        <f t="shared" si="6"/>
        <v>0</v>
      </c>
      <c r="G21" s="29">
        <v>0.10972222222222222</v>
      </c>
      <c r="H21" s="39">
        <f t="shared" si="2"/>
        <v>3.6574074074074074E-3</v>
      </c>
      <c r="I21" s="47">
        <f t="shared" si="5"/>
        <v>0.23472222222222222</v>
      </c>
      <c r="J21" s="47">
        <v>30</v>
      </c>
      <c r="K21" s="47" t="str">
        <f t="shared" si="3"/>
        <v>714:22:00</v>
      </c>
      <c r="L21" s="48">
        <f t="shared" si="4"/>
        <v>0.99217592592592596</v>
      </c>
    </row>
    <row r="22" spans="1:12" ht="16.5" thickBot="1" x14ac:dyDescent="0.3">
      <c r="A22" s="9" t="s">
        <v>36</v>
      </c>
      <c r="B22" s="12" t="s">
        <v>81</v>
      </c>
      <c r="C22" s="71">
        <v>0</v>
      </c>
      <c r="D22" s="39">
        <f t="shared" si="0"/>
        <v>0</v>
      </c>
      <c r="E22" s="71">
        <v>0</v>
      </c>
      <c r="F22" s="39">
        <f t="shared" si="6"/>
        <v>0</v>
      </c>
      <c r="G22" s="71">
        <v>0</v>
      </c>
      <c r="H22" s="39">
        <f t="shared" si="2"/>
        <v>0</v>
      </c>
      <c r="I22" s="47">
        <f t="shared" si="5"/>
        <v>0</v>
      </c>
      <c r="J22" s="47">
        <v>30</v>
      </c>
      <c r="K22" s="47" t="str">
        <f t="shared" si="3"/>
        <v>720:00:00</v>
      </c>
      <c r="L22" s="48">
        <f t="shared" si="4"/>
        <v>1</v>
      </c>
    </row>
    <row r="23" spans="1:12" ht="16.5" thickBot="1" x14ac:dyDescent="0.3">
      <c r="A23" s="9" t="s">
        <v>38</v>
      </c>
      <c r="B23" s="12" t="s">
        <v>82</v>
      </c>
      <c r="C23" s="71">
        <v>0</v>
      </c>
      <c r="D23" s="39">
        <f t="shared" si="0"/>
        <v>0</v>
      </c>
      <c r="E23" s="71">
        <v>0</v>
      </c>
      <c r="F23" s="39">
        <f t="shared" si="6"/>
        <v>0</v>
      </c>
      <c r="G23" s="71">
        <v>0</v>
      </c>
      <c r="H23" s="39">
        <f t="shared" si="2"/>
        <v>0</v>
      </c>
      <c r="I23" s="47">
        <f t="shared" si="5"/>
        <v>0</v>
      </c>
      <c r="J23" s="47">
        <v>30</v>
      </c>
      <c r="K23" s="47" t="str">
        <f t="shared" si="3"/>
        <v>720:00:00</v>
      </c>
      <c r="L23" s="48">
        <f t="shared" si="4"/>
        <v>1</v>
      </c>
    </row>
    <row r="24" spans="1:12" ht="16.5" thickBot="1" x14ac:dyDescent="0.3">
      <c r="A24" s="9" t="s">
        <v>40</v>
      </c>
      <c r="B24" s="12" t="s">
        <v>83</v>
      </c>
      <c r="C24" s="71">
        <v>0</v>
      </c>
      <c r="D24" s="39">
        <f t="shared" si="0"/>
        <v>0</v>
      </c>
      <c r="E24" s="71">
        <v>0</v>
      </c>
      <c r="F24" s="39">
        <f t="shared" si="6"/>
        <v>0</v>
      </c>
      <c r="G24" s="71">
        <v>0</v>
      </c>
      <c r="H24" s="39">
        <f t="shared" si="2"/>
        <v>0</v>
      </c>
      <c r="I24" s="47">
        <f t="shared" si="5"/>
        <v>0</v>
      </c>
      <c r="J24" s="47">
        <v>30</v>
      </c>
      <c r="K24" s="47" t="str">
        <f t="shared" si="3"/>
        <v>720:00:00</v>
      </c>
      <c r="L24" s="48">
        <f t="shared" si="4"/>
        <v>1</v>
      </c>
    </row>
    <row r="25" spans="1:12" ht="16.5" thickBot="1" x14ac:dyDescent="0.3">
      <c r="A25" s="12" t="s">
        <v>42</v>
      </c>
      <c r="B25" s="42"/>
      <c r="C25" s="38">
        <f>SUM(C3:C24)</f>
        <v>6.8736111111111109</v>
      </c>
      <c r="D25" s="39">
        <f t="shared" si="0"/>
        <v>1.041456228956229E-2</v>
      </c>
      <c r="E25" s="38">
        <f>SUM(E3:E24)</f>
        <v>0.98680555555555549</v>
      </c>
      <c r="F25" s="39">
        <f t="shared" si="6"/>
        <v>1.4951599326599326E-3</v>
      </c>
      <c r="G25" s="38">
        <f>SUM(G3:G24)</f>
        <v>1.6986111111111113</v>
      </c>
      <c r="H25" s="39">
        <f t="shared" si="2"/>
        <v>2.5736531986531989E-3</v>
      </c>
      <c r="I25" s="47">
        <f t="shared" si="5"/>
        <v>9.5590277777777786</v>
      </c>
      <c r="J25" s="47">
        <f>SUM(J3:J24)</f>
        <v>660</v>
      </c>
      <c r="K25" s="47">
        <f xml:space="preserve"> SUM(J25-I25)</f>
        <v>650.44097222222217</v>
      </c>
      <c r="L25" s="49">
        <f t="shared" si="4"/>
        <v>0.98551662457912448</v>
      </c>
    </row>
    <row r="31" spans="1:12" ht="13.5" thickBot="1" x14ac:dyDescent="0.25">
      <c r="C31" s="58" t="s">
        <v>85</v>
      </c>
    </row>
    <row r="32" spans="1:12" ht="11.25" customHeight="1" thickBot="1" x14ac:dyDescent="0.25">
      <c r="E32" s="138" t="s">
        <v>86</v>
      </c>
      <c r="G32" s="140" t="s">
        <v>87</v>
      </c>
    </row>
    <row r="33" spans="1:8" ht="5.25" hidden="1" customHeight="1" thickBot="1" x14ac:dyDescent="0.25">
      <c r="E33" s="139"/>
      <c r="G33" s="141"/>
    </row>
    <row r="34" spans="1:8" ht="13.5" customHeight="1" thickBot="1" x14ac:dyDescent="0.25">
      <c r="C34" s="136" t="s">
        <v>84</v>
      </c>
      <c r="D34" s="142"/>
      <c r="E34" s="139"/>
      <c r="G34" s="141"/>
    </row>
    <row r="35" spans="1:8" ht="13.5" customHeight="1" thickBot="1" x14ac:dyDescent="0.25">
      <c r="C35" s="43" t="s">
        <v>46</v>
      </c>
      <c r="D35" s="19" t="s">
        <v>47</v>
      </c>
      <c r="E35" s="145"/>
      <c r="G35" s="146"/>
    </row>
    <row r="36" spans="1:8" ht="16.5" thickBot="1" x14ac:dyDescent="0.3">
      <c r="A36" s="59" t="s">
        <v>27</v>
      </c>
      <c r="B36" s="12" t="s">
        <v>94</v>
      </c>
      <c r="C36" s="29">
        <v>1.5902777777777777</v>
      </c>
      <c r="D36" s="56">
        <f>SUM(C36/F36)</f>
        <v>5.3009259259259256E-2</v>
      </c>
      <c r="E36" s="57">
        <f>SUM(C36)</f>
        <v>1.5902777777777777</v>
      </c>
      <c r="F36" s="47">
        <v>30</v>
      </c>
      <c r="G36" s="57" t="str">
        <f xml:space="preserve"> TEXT(F36-E36, "[H]:MM:SS")</f>
        <v>681:50:00</v>
      </c>
      <c r="H36" s="48">
        <f>SUM(G36/F36)</f>
        <v>0.94699074074074086</v>
      </c>
    </row>
  </sheetData>
  <mergeCells count="8">
    <mergeCell ref="G32:G35"/>
    <mergeCell ref="C34:D34"/>
    <mergeCell ref="E32:E35"/>
    <mergeCell ref="A1:B2"/>
    <mergeCell ref="I1:I2"/>
    <mergeCell ref="G1:H1"/>
    <mergeCell ref="E1:F1"/>
    <mergeCell ref="C1:D1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7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G24"/>
    </sheetView>
  </sheetViews>
  <sheetFormatPr defaultRowHeight="12.75" x14ac:dyDescent="0.2"/>
  <cols>
    <col min="1" max="1" width="20.7109375" customWidth="1"/>
    <col min="2" max="2" width="8.7109375" customWidth="1"/>
    <col min="3" max="3" width="12.28515625" customWidth="1"/>
    <col min="4" max="4" width="10.7109375" customWidth="1"/>
    <col min="5" max="5" width="11.85546875" customWidth="1"/>
    <col min="6" max="6" width="14.140625" customWidth="1"/>
    <col min="7" max="7" width="12.5703125" customWidth="1"/>
    <col min="8" max="8" width="10.7109375" customWidth="1"/>
    <col min="9" max="9" width="17.7109375" customWidth="1"/>
    <col min="10" max="10" width="15.7109375" customWidth="1"/>
    <col min="11" max="11" width="17" customWidth="1"/>
    <col min="12" max="12" width="10.7109375" customWidth="1"/>
  </cols>
  <sheetData>
    <row r="1" spans="1:12" ht="50.1" customHeight="1" thickBot="1" x14ac:dyDescent="0.3">
      <c r="A1" s="132">
        <v>42278</v>
      </c>
      <c r="B1" s="133"/>
      <c r="C1" s="136" t="s">
        <v>45</v>
      </c>
      <c r="D1" s="137"/>
      <c r="E1" s="136" t="s">
        <v>44</v>
      </c>
      <c r="F1" s="137"/>
      <c r="G1" s="136" t="s">
        <v>43</v>
      </c>
      <c r="H1" s="142"/>
      <c r="I1" s="143" t="s">
        <v>66</v>
      </c>
      <c r="J1" s="17"/>
      <c r="K1" s="21" t="s">
        <v>52</v>
      </c>
      <c r="L1" s="15"/>
    </row>
    <row r="2" spans="1:12" ht="16.5" customHeight="1" thickBot="1" x14ac:dyDescent="0.25">
      <c r="A2" s="134"/>
      <c r="B2" s="135"/>
      <c r="C2" s="43" t="s">
        <v>46</v>
      </c>
      <c r="D2" s="43" t="s">
        <v>47</v>
      </c>
      <c r="E2" s="43" t="s">
        <v>46</v>
      </c>
      <c r="F2" s="43" t="s">
        <v>47</v>
      </c>
      <c r="G2" s="43" t="s">
        <v>46</v>
      </c>
      <c r="H2" s="44" t="s">
        <v>47</v>
      </c>
      <c r="I2" s="169"/>
      <c r="J2" s="20"/>
      <c r="K2" s="22"/>
      <c r="L2" s="16"/>
    </row>
    <row r="3" spans="1:12" ht="16.5" thickBot="1" x14ac:dyDescent="0.3">
      <c r="A3" s="9" t="s">
        <v>0</v>
      </c>
      <c r="B3" s="12" t="s">
        <v>68</v>
      </c>
      <c r="C3" s="64">
        <v>3.9416666666666664</v>
      </c>
      <c r="D3" s="39">
        <f t="shared" ref="D3:D24" si="0">SUM(C3/J3)</f>
        <v>0.12715053763440859</v>
      </c>
      <c r="E3" s="64">
        <v>0.45833333333333337</v>
      </c>
      <c r="F3" s="39">
        <f t="shared" ref="F3:F11" si="1">SUM(E3/J3)</f>
        <v>1.4784946236559141E-2</v>
      </c>
      <c r="G3" s="64">
        <v>0.94097222222222232</v>
      </c>
      <c r="H3" s="39">
        <f t="shared" ref="H3:H24" si="2">SUM(G3/J3)</f>
        <v>3.0353942652329751E-2</v>
      </c>
      <c r="I3" s="47">
        <f>SUM(C3+E3+G3)</f>
        <v>5.3409722222222218</v>
      </c>
      <c r="J3" s="7">
        <v>31</v>
      </c>
      <c r="K3" s="25" t="str">
        <f t="shared" ref="K3:K24" si="3" xml:space="preserve"> TEXT(J3-I3, "[H]:MM:SS")</f>
        <v>615:49:00</v>
      </c>
      <c r="L3" s="26">
        <f t="shared" ref="L3:L25" si="4">SUM(K3/J3)</f>
        <v>0.82771057347670263</v>
      </c>
    </row>
    <row r="4" spans="1:12" ht="16.5" thickBot="1" x14ac:dyDescent="0.3">
      <c r="A4" s="9" t="s">
        <v>2</v>
      </c>
      <c r="B4" s="12" t="s">
        <v>88</v>
      </c>
      <c r="C4" s="64">
        <v>0</v>
      </c>
      <c r="D4" s="39">
        <f t="shared" si="0"/>
        <v>0</v>
      </c>
      <c r="E4" s="64">
        <v>6.25E-2</v>
      </c>
      <c r="F4" s="39">
        <f t="shared" si="1"/>
        <v>2.0161290322580645E-3</v>
      </c>
      <c r="G4" s="64">
        <v>3.1944444444444449E-2</v>
      </c>
      <c r="H4" s="39">
        <f t="shared" si="2"/>
        <v>1.0304659498207886E-3</v>
      </c>
      <c r="I4" s="47">
        <f t="shared" ref="I4:I25" si="5">SUM(C4+E4+G4)</f>
        <v>9.4444444444444442E-2</v>
      </c>
      <c r="J4" s="7">
        <v>31</v>
      </c>
      <c r="K4" s="25" t="str">
        <f t="shared" si="3"/>
        <v>741:44:00</v>
      </c>
      <c r="L4" s="26">
        <f t="shared" si="4"/>
        <v>0.99695340501792118</v>
      </c>
    </row>
    <row r="5" spans="1:12" ht="16.5" thickBot="1" x14ac:dyDescent="0.3">
      <c r="A5" s="9" t="s">
        <v>48</v>
      </c>
      <c r="B5" s="12" t="s">
        <v>69</v>
      </c>
      <c r="C5" s="64">
        <v>0</v>
      </c>
      <c r="D5" s="39">
        <f t="shared" si="0"/>
        <v>0</v>
      </c>
      <c r="E5" s="64">
        <v>6.9444444444444447E-4</v>
      </c>
      <c r="F5" s="39">
        <f t="shared" si="1"/>
        <v>2.2401433691756272E-5</v>
      </c>
      <c r="G5" s="71">
        <v>0</v>
      </c>
      <c r="H5" s="39">
        <f t="shared" si="2"/>
        <v>0</v>
      </c>
      <c r="I5" s="47">
        <f t="shared" si="5"/>
        <v>6.9444444444444447E-4</v>
      </c>
      <c r="J5" s="7">
        <v>31</v>
      </c>
      <c r="K5" s="25" t="str">
        <f t="shared" si="3"/>
        <v>743:59:00</v>
      </c>
      <c r="L5" s="26">
        <f t="shared" si="4"/>
        <v>0.99997759856630819</v>
      </c>
    </row>
    <row r="6" spans="1:12" ht="16.5" thickBot="1" x14ac:dyDescent="0.3">
      <c r="A6" s="9" t="s">
        <v>5</v>
      </c>
      <c r="B6" s="12" t="s">
        <v>89</v>
      </c>
      <c r="C6" s="64">
        <v>6.7361111111111108E-2</v>
      </c>
      <c r="D6" s="39">
        <f t="shared" si="0"/>
        <v>2.1729390681003583E-3</v>
      </c>
      <c r="E6" s="71">
        <v>0</v>
      </c>
      <c r="F6" s="39">
        <f t="shared" si="1"/>
        <v>0</v>
      </c>
      <c r="G6" s="64">
        <v>0</v>
      </c>
      <c r="H6" s="39">
        <f t="shared" si="2"/>
        <v>0</v>
      </c>
      <c r="I6" s="47">
        <f t="shared" si="5"/>
        <v>6.7361111111111108E-2</v>
      </c>
      <c r="J6" s="7">
        <v>31</v>
      </c>
      <c r="K6" s="25" t="str">
        <f t="shared" si="3"/>
        <v>742:23:00</v>
      </c>
      <c r="L6" s="26">
        <f t="shared" si="4"/>
        <v>0.99782706093189966</v>
      </c>
    </row>
    <row r="7" spans="1:12" ht="16.5" thickBot="1" x14ac:dyDescent="0.3">
      <c r="A7" s="9" t="s">
        <v>7</v>
      </c>
      <c r="B7" s="12" t="s">
        <v>90</v>
      </c>
      <c r="C7" s="71">
        <v>0</v>
      </c>
      <c r="D7" s="39">
        <f t="shared" si="0"/>
        <v>0</v>
      </c>
      <c r="E7" s="64">
        <v>8.3333333333333329E-2</v>
      </c>
      <c r="F7" s="39">
        <f t="shared" si="1"/>
        <v>2.6881720430107525E-3</v>
      </c>
      <c r="G7" s="64">
        <v>0</v>
      </c>
      <c r="H7" s="39">
        <f t="shared" si="2"/>
        <v>0</v>
      </c>
      <c r="I7" s="47">
        <f t="shared" si="5"/>
        <v>8.3333333333333329E-2</v>
      </c>
      <c r="J7" s="7">
        <v>31</v>
      </c>
      <c r="K7" s="25" t="str">
        <f t="shared" si="3"/>
        <v>742:00:00</v>
      </c>
      <c r="L7" s="26">
        <f t="shared" si="4"/>
        <v>0.99731182795698925</v>
      </c>
    </row>
    <row r="8" spans="1:12" ht="16.5" thickBot="1" x14ac:dyDescent="0.3">
      <c r="A8" s="9" t="s">
        <v>9</v>
      </c>
      <c r="B8" s="12" t="s">
        <v>70</v>
      </c>
      <c r="C8" s="71">
        <v>0</v>
      </c>
      <c r="D8" s="39">
        <f t="shared" si="0"/>
        <v>0</v>
      </c>
      <c r="E8" s="64">
        <v>0</v>
      </c>
      <c r="F8" s="39">
        <f t="shared" si="1"/>
        <v>0</v>
      </c>
      <c r="G8" s="64">
        <v>0.39999999999999997</v>
      </c>
      <c r="H8" s="39">
        <f t="shared" si="2"/>
        <v>1.2903225806451611E-2</v>
      </c>
      <c r="I8" s="47">
        <f t="shared" si="5"/>
        <v>0.39999999999999997</v>
      </c>
      <c r="J8" s="7">
        <v>31</v>
      </c>
      <c r="K8" s="25" t="str">
        <f t="shared" si="3"/>
        <v>734:24:00</v>
      </c>
      <c r="L8" s="26">
        <f t="shared" si="4"/>
        <v>0.98709677419354835</v>
      </c>
    </row>
    <row r="9" spans="1:12" ht="16.5" thickBot="1" x14ac:dyDescent="0.3">
      <c r="A9" s="9" t="s">
        <v>11</v>
      </c>
      <c r="B9" s="12" t="s">
        <v>71</v>
      </c>
      <c r="C9" s="64">
        <v>8.3333333333333329E-2</v>
      </c>
      <c r="D9" s="39">
        <f t="shared" si="0"/>
        <v>2.6881720430107525E-3</v>
      </c>
      <c r="E9" s="64">
        <v>0.21875</v>
      </c>
      <c r="F9" s="39">
        <f t="shared" si="1"/>
        <v>7.0564516129032256E-3</v>
      </c>
      <c r="G9" s="64">
        <v>5.2083333333333336E-2</v>
      </c>
      <c r="H9" s="39">
        <f t="shared" si="2"/>
        <v>1.6801075268817205E-3</v>
      </c>
      <c r="I9" s="47">
        <f t="shared" si="5"/>
        <v>0.35416666666666663</v>
      </c>
      <c r="J9" s="7">
        <v>31</v>
      </c>
      <c r="K9" s="25" t="str">
        <f t="shared" si="3"/>
        <v>735:30:00</v>
      </c>
      <c r="L9" s="26">
        <f t="shared" si="4"/>
        <v>0.98857526881720426</v>
      </c>
    </row>
    <row r="10" spans="1:12" ht="16.5" thickBot="1" x14ac:dyDescent="0.3">
      <c r="A10" s="9" t="s">
        <v>13</v>
      </c>
      <c r="B10" s="12" t="s">
        <v>72</v>
      </c>
      <c r="C10" s="71">
        <v>0</v>
      </c>
      <c r="D10" s="39">
        <f t="shared" si="0"/>
        <v>0</v>
      </c>
      <c r="E10" s="71">
        <v>0</v>
      </c>
      <c r="F10" s="39">
        <f t="shared" si="1"/>
        <v>0</v>
      </c>
      <c r="G10" s="71">
        <v>0</v>
      </c>
      <c r="H10" s="39">
        <f t="shared" si="2"/>
        <v>0</v>
      </c>
      <c r="I10" s="47">
        <f t="shared" si="5"/>
        <v>0</v>
      </c>
      <c r="J10" s="7">
        <v>31</v>
      </c>
      <c r="K10" s="25" t="str">
        <f t="shared" si="3"/>
        <v>744:00:00</v>
      </c>
      <c r="L10" s="26">
        <f t="shared" si="4"/>
        <v>1</v>
      </c>
    </row>
    <row r="11" spans="1:12" ht="16.5" thickBot="1" x14ac:dyDescent="0.3">
      <c r="A11" s="9" t="s">
        <v>15</v>
      </c>
      <c r="B11" s="12" t="s">
        <v>91</v>
      </c>
      <c r="C11" s="71">
        <v>0</v>
      </c>
      <c r="D11" s="39">
        <f t="shared" si="0"/>
        <v>0</v>
      </c>
      <c r="E11" s="64">
        <v>9.375E-2</v>
      </c>
      <c r="F11" s="39">
        <f t="shared" si="1"/>
        <v>3.0241935483870967E-3</v>
      </c>
      <c r="G11" s="64">
        <v>1.3888888888888888E-2</v>
      </c>
      <c r="H11" s="39">
        <f t="shared" si="2"/>
        <v>4.4802867383512545E-4</v>
      </c>
      <c r="I11" s="47">
        <f t="shared" si="5"/>
        <v>0.1076388888888889</v>
      </c>
      <c r="J11" s="7">
        <v>31</v>
      </c>
      <c r="K11" s="25" t="str">
        <f t="shared" si="3"/>
        <v>741:25:00</v>
      </c>
      <c r="L11" s="26">
        <f t="shared" si="4"/>
        <v>0.99652777777777779</v>
      </c>
    </row>
    <row r="12" spans="1:12" ht="16.5" thickBot="1" x14ac:dyDescent="0.3">
      <c r="A12" s="9" t="s">
        <v>17</v>
      </c>
      <c r="B12" s="12" t="s">
        <v>92</v>
      </c>
      <c r="C12" s="71">
        <v>0</v>
      </c>
      <c r="D12" s="39">
        <f t="shared" si="0"/>
        <v>0</v>
      </c>
      <c r="E12" s="71">
        <v>0</v>
      </c>
      <c r="F12" s="39">
        <v>0</v>
      </c>
      <c r="G12" s="71">
        <v>0</v>
      </c>
      <c r="H12" s="39">
        <f t="shared" si="2"/>
        <v>0</v>
      </c>
      <c r="I12" s="47">
        <f t="shared" si="5"/>
        <v>0</v>
      </c>
      <c r="J12" s="7">
        <v>31</v>
      </c>
      <c r="K12" s="25" t="str">
        <f t="shared" si="3"/>
        <v>744:00:00</v>
      </c>
      <c r="L12" s="26">
        <f t="shared" si="4"/>
        <v>1</v>
      </c>
    </row>
    <row r="13" spans="1:12" ht="16.5" thickBot="1" x14ac:dyDescent="0.3">
      <c r="A13" s="9" t="s">
        <v>49</v>
      </c>
      <c r="B13" s="12" t="s">
        <v>73</v>
      </c>
      <c r="C13" s="64">
        <v>0.45833333333333331</v>
      </c>
      <c r="D13" s="39">
        <f t="shared" si="0"/>
        <v>1.4784946236559139E-2</v>
      </c>
      <c r="E13" s="71">
        <v>0</v>
      </c>
      <c r="F13" s="39">
        <f t="shared" ref="F13:F24" si="6">SUM(E13/J13)</f>
        <v>0</v>
      </c>
      <c r="G13" s="71">
        <v>0</v>
      </c>
      <c r="H13" s="39">
        <f t="shared" si="2"/>
        <v>0</v>
      </c>
      <c r="I13" s="47">
        <f t="shared" si="5"/>
        <v>0.45833333333333331</v>
      </c>
      <c r="J13" s="7">
        <v>31</v>
      </c>
      <c r="K13" s="25" t="str">
        <f t="shared" si="3"/>
        <v>733:00:00</v>
      </c>
      <c r="L13" s="26">
        <f t="shared" si="4"/>
        <v>0.98521505376344087</v>
      </c>
    </row>
    <row r="14" spans="1:12" ht="16.5" thickBot="1" x14ac:dyDescent="0.3">
      <c r="A14" s="9" t="s">
        <v>50</v>
      </c>
      <c r="B14" s="12" t="s">
        <v>74</v>
      </c>
      <c r="C14" s="64">
        <v>8.3333333333333329E-2</v>
      </c>
      <c r="D14" s="39">
        <f t="shared" si="0"/>
        <v>2.6881720430107525E-3</v>
      </c>
      <c r="E14" s="71">
        <v>0</v>
      </c>
      <c r="F14" s="39">
        <f t="shared" si="6"/>
        <v>0</v>
      </c>
      <c r="G14" s="71">
        <v>0</v>
      </c>
      <c r="H14" s="39">
        <f t="shared" si="2"/>
        <v>0</v>
      </c>
      <c r="I14" s="47">
        <f t="shared" si="5"/>
        <v>8.3333333333333329E-2</v>
      </c>
      <c r="J14" s="7">
        <v>31</v>
      </c>
      <c r="K14" s="25" t="str">
        <f t="shared" si="3"/>
        <v>742:00:00</v>
      </c>
      <c r="L14" s="26">
        <f t="shared" si="4"/>
        <v>0.99731182795698925</v>
      </c>
    </row>
    <row r="15" spans="1:12" ht="16.5" thickBot="1" x14ac:dyDescent="0.3">
      <c r="A15" s="9" t="s">
        <v>21</v>
      </c>
      <c r="B15" s="12" t="s">
        <v>75</v>
      </c>
      <c r="C15" s="64">
        <v>6.0416666666666667E-2</v>
      </c>
      <c r="D15" s="39">
        <f t="shared" si="0"/>
        <v>1.9489247311827956E-3</v>
      </c>
      <c r="E15" s="64">
        <v>2.7777777777777776E-2</v>
      </c>
      <c r="F15" s="39">
        <f t="shared" si="6"/>
        <v>8.960573476702509E-4</v>
      </c>
      <c r="G15" s="71">
        <v>0</v>
      </c>
      <c r="H15" s="39">
        <f t="shared" si="2"/>
        <v>0</v>
      </c>
      <c r="I15" s="47">
        <f t="shared" si="5"/>
        <v>8.8194444444444436E-2</v>
      </c>
      <c r="J15" s="7">
        <v>31</v>
      </c>
      <c r="K15" s="25" t="str">
        <f t="shared" si="3"/>
        <v>741:53:00</v>
      </c>
      <c r="L15" s="26">
        <f t="shared" si="4"/>
        <v>0.99715501792114702</v>
      </c>
    </row>
    <row r="16" spans="1:12" ht="16.5" thickBot="1" x14ac:dyDescent="0.3">
      <c r="A16" s="9" t="s">
        <v>23</v>
      </c>
      <c r="B16" s="12" t="s">
        <v>76</v>
      </c>
      <c r="C16" s="64">
        <v>4.6756944444444448</v>
      </c>
      <c r="D16" s="39">
        <f t="shared" si="0"/>
        <v>0.15082885304659499</v>
      </c>
      <c r="E16" s="64">
        <v>0.16458333333333333</v>
      </c>
      <c r="F16" s="39">
        <f t="shared" si="6"/>
        <v>5.3091397849462365E-3</v>
      </c>
      <c r="G16" s="64">
        <v>3.6111111111111115E-2</v>
      </c>
      <c r="H16" s="39">
        <f t="shared" si="2"/>
        <v>1.1648745519713263E-3</v>
      </c>
      <c r="I16" s="47">
        <f t="shared" si="5"/>
        <v>4.87638888888889</v>
      </c>
      <c r="J16" s="7">
        <v>31</v>
      </c>
      <c r="K16" s="25" t="str">
        <f t="shared" si="3"/>
        <v>626:58:00</v>
      </c>
      <c r="L16" s="26">
        <f t="shared" si="4"/>
        <v>0.84269713261648749</v>
      </c>
    </row>
    <row r="17" spans="1:82" ht="16.5" thickBot="1" x14ac:dyDescent="0.3">
      <c r="A17" s="9" t="s">
        <v>25</v>
      </c>
      <c r="B17" s="12" t="s">
        <v>77</v>
      </c>
      <c r="C17" s="64">
        <v>6.25E-2</v>
      </c>
      <c r="D17" s="39">
        <f t="shared" si="0"/>
        <v>2.0161290322580645E-3</v>
      </c>
      <c r="E17" s="71">
        <v>0</v>
      </c>
      <c r="F17" s="39">
        <f t="shared" si="6"/>
        <v>0</v>
      </c>
      <c r="G17" s="64">
        <v>0.41875000000000007</v>
      </c>
      <c r="H17" s="39">
        <f t="shared" si="2"/>
        <v>1.3508064516129034E-2</v>
      </c>
      <c r="I17" s="47">
        <f t="shared" si="5"/>
        <v>0.48125000000000007</v>
      </c>
      <c r="J17" s="7">
        <v>31</v>
      </c>
      <c r="K17" s="25" t="str">
        <f t="shared" si="3"/>
        <v>732:27:00</v>
      </c>
      <c r="L17" s="26">
        <f t="shared" si="4"/>
        <v>0.98447580645161292</v>
      </c>
    </row>
    <row r="18" spans="1:82" ht="16.5" thickBot="1" x14ac:dyDescent="0.3">
      <c r="A18" s="9" t="s">
        <v>27</v>
      </c>
      <c r="B18" s="12" t="s">
        <v>78</v>
      </c>
      <c r="C18" s="71">
        <v>0</v>
      </c>
      <c r="D18" s="39">
        <f t="shared" si="0"/>
        <v>0</v>
      </c>
      <c r="E18" s="71">
        <v>0</v>
      </c>
      <c r="F18" s="39">
        <f t="shared" si="6"/>
        <v>0</v>
      </c>
      <c r="G18" s="64">
        <v>8.3333333333333329E-2</v>
      </c>
      <c r="H18" s="39">
        <f t="shared" si="2"/>
        <v>2.6881720430107525E-3</v>
      </c>
      <c r="I18" s="47">
        <f t="shared" si="5"/>
        <v>8.3333333333333329E-2</v>
      </c>
      <c r="J18" s="7">
        <v>31</v>
      </c>
      <c r="K18" s="25" t="str">
        <f t="shared" si="3"/>
        <v>742:00:00</v>
      </c>
      <c r="L18" s="26">
        <f t="shared" si="4"/>
        <v>0.99731182795698925</v>
      </c>
      <c r="CD18" s="70" t="s">
        <v>47</v>
      </c>
    </row>
    <row r="19" spans="1:82" ht="16.5" thickBot="1" x14ac:dyDescent="0.3">
      <c r="A19" s="9" t="s">
        <v>30</v>
      </c>
      <c r="B19" s="12" t="s">
        <v>93</v>
      </c>
      <c r="C19" s="64">
        <v>0</v>
      </c>
      <c r="D19" s="39">
        <f t="shared" si="0"/>
        <v>0</v>
      </c>
      <c r="E19" s="71">
        <v>0</v>
      </c>
      <c r="F19" s="39">
        <f t="shared" si="6"/>
        <v>0</v>
      </c>
      <c r="G19" s="64">
        <v>0.17291666666666666</v>
      </c>
      <c r="H19" s="39">
        <f t="shared" si="2"/>
        <v>5.5779569892473119E-3</v>
      </c>
      <c r="I19" s="47">
        <f t="shared" si="5"/>
        <v>0.17291666666666666</v>
      </c>
      <c r="J19" s="7">
        <v>31</v>
      </c>
      <c r="K19" s="25" t="str">
        <f t="shared" si="3"/>
        <v>739:51:00</v>
      </c>
      <c r="L19" s="26">
        <f t="shared" si="4"/>
        <v>0.99442204301075277</v>
      </c>
    </row>
    <row r="20" spans="1:82" ht="16.5" thickBot="1" x14ac:dyDescent="0.3">
      <c r="A20" s="9" t="s">
        <v>32</v>
      </c>
      <c r="B20" s="12" t="s">
        <v>79</v>
      </c>
      <c r="C20" s="71">
        <v>0</v>
      </c>
      <c r="D20" s="39">
        <f t="shared" si="0"/>
        <v>0</v>
      </c>
      <c r="E20" s="64">
        <v>0.125</v>
      </c>
      <c r="F20" s="39">
        <f t="shared" si="6"/>
        <v>4.0322580645161289E-3</v>
      </c>
      <c r="G20" s="71">
        <v>0</v>
      </c>
      <c r="H20" s="39">
        <f t="shared" si="2"/>
        <v>0</v>
      </c>
      <c r="I20" s="47">
        <f t="shared" si="5"/>
        <v>0.125</v>
      </c>
      <c r="J20" s="7">
        <v>31</v>
      </c>
      <c r="K20" s="25" t="str">
        <f t="shared" si="3"/>
        <v>741:00:00</v>
      </c>
      <c r="L20" s="26">
        <f t="shared" si="4"/>
        <v>0.99596774193548387</v>
      </c>
    </row>
    <row r="21" spans="1:82" ht="16.5" thickBot="1" x14ac:dyDescent="0.3">
      <c r="A21" s="9" t="s">
        <v>34</v>
      </c>
      <c r="B21" s="12" t="s">
        <v>80</v>
      </c>
      <c r="C21" s="64">
        <v>0</v>
      </c>
      <c r="D21" s="39">
        <f t="shared" si="0"/>
        <v>0</v>
      </c>
      <c r="E21" s="71">
        <v>0</v>
      </c>
      <c r="F21" s="39">
        <f t="shared" si="6"/>
        <v>0</v>
      </c>
      <c r="G21" s="64">
        <v>0.42569444444444449</v>
      </c>
      <c r="H21" s="39">
        <f t="shared" si="2"/>
        <v>1.3732078853046597E-2</v>
      </c>
      <c r="I21" s="47">
        <f t="shared" si="5"/>
        <v>0.42569444444444449</v>
      </c>
      <c r="J21" s="7">
        <v>31</v>
      </c>
      <c r="K21" s="25" t="str">
        <f t="shared" si="3"/>
        <v>733:47:00</v>
      </c>
      <c r="L21" s="26">
        <f t="shared" si="4"/>
        <v>0.98626792114695339</v>
      </c>
    </row>
    <row r="22" spans="1:82" ht="16.5" thickBot="1" x14ac:dyDescent="0.3">
      <c r="A22" s="9" t="s">
        <v>36</v>
      </c>
      <c r="B22" s="12" t="s">
        <v>81</v>
      </c>
      <c r="C22" s="71">
        <v>0</v>
      </c>
      <c r="D22" s="39">
        <f t="shared" si="0"/>
        <v>0</v>
      </c>
      <c r="E22" s="71">
        <v>0</v>
      </c>
      <c r="F22" s="39">
        <f t="shared" si="6"/>
        <v>0</v>
      </c>
      <c r="G22" s="71">
        <v>0</v>
      </c>
      <c r="H22" s="39">
        <f t="shared" si="2"/>
        <v>0</v>
      </c>
      <c r="I22" s="47">
        <f t="shared" si="5"/>
        <v>0</v>
      </c>
      <c r="J22" s="7">
        <v>31</v>
      </c>
      <c r="K22" s="25" t="str">
        <f t="shared" si="3"/>
        <v>744:00:00</v>
      </c>
      <c r="L22" s="26">
        <f t="shared" si="4"/>
        <v>1</v>
      </c>
    </row>
    <row r="23" spans="1:82" ht="16.5" thickBot="1" x14ac:dyDescent="0.3">
      <c r="A23" s="9" t="s">
        <v>38</v>
      </c>
      <c r="B23" s="12" t="s">
        <v>82</v>
      </c>
      <c r="C23" s="64">
        <v>0.20833333333333334</v>
      </c>
      <c r="D23" s="39">
        <f t="shared" si="0"/>
        <v>6.7204301075268818E-3</v>
      </c>
      <c r="E23" s="71">
        <v>0</v>
      </c>
      <c r="F23" s="39">
        <f t="shared" si="6"/>
        <v>0</v>
      </c>
      <c r="G23" s="71">
        <v>0</v>
      </c>
      <c r="H23" s="39">
        <f t="shared" si="2"/>
        <v>0</v>
      </c>
      <c r="I23" s="47">
        <f t="shared" si="5"/>
        <v>0.20833333333333334</v>
      </c>
      <c r="J23" s="7">
        <v>31</v>
      </c>
      <c r="K23" s="25" t="str">
        <f t="shared" si="3"/>
        <v>739:00:00</v>
      </c>
      <c r="L23" s="26">
        <f t="shared" si="4"/>
        <v>0.99327956989247312</v>
      </c>
    </row>
    <row r="24" spans="1:82" ht="16.5" thickBot="1" x14ac:dyDescent="0.3">
      <c r="A24" s="9" t="s">
        <v>40</v>
      </c>
      <c r="B24" s="12" t="s">
        <v>83</v>
      </c>
      <c r="C24" s="71">
        <v>0</v>
      </c>
      <c r="D24" s="39">
        <f t="shared" si="0"/>
        <v>0</v>
      </c>
      <c r="E24" s="71">
        <v>0</v>
      </c>
      <c r="F24" s="39">
        <f t="shared" si="6"/>
        <v>0</v>
      </c>
      <c r="G24" s="71">
        <v>0</v>
      </c>
      <c r="H24" s="39">
        <f t="shared" si="2"/>
        <v>0</v>
      </c>
      <c r="I24" s="47">
        <f t="shared" si="5"/>
        <v>0</v>
      </c>
      <c r="J24" s="7">
        <v>31</v>
      </c>
      <c r="K24" s="25" t="str">
        <f t="shared" si="3"/>
        <v>744:00:00</v>
      </c>
      <c r="L24" s="26">
        <f t="shared" si="4"/>
        <v>1</v>
      </c>
    </row>
    <row r="25" spans="1:82" ht="16.5" thickBot="1" x14ac:dyDescent="0.3">
      <c r="A25" s="12" t="s">
        <v>42</v>
      </c>
      <c r="B25" s="42"/>
      <c r="C25" s="109">
        <f>SUM(C3:C24)</f>
        <v>9.6409722222222225</v>
      </c>
      <c r="D25" s="56">
        <f>SUM(C25/J25)</f>
        <v>1.4136322906484197E-2</v>
      </c>
      <c r="E25" s="109">
        <f>SUM(E3:E24)</f>
        <v>1.2347222222222223</v>
      </c>
      <c r="F25" s="56">
        <f t="shared" ref="F25" si="7">SUM(E25/J25)</f>
        <v>1.8104431410883024E-3</v>
      </c>
      <c r="G25" s="109">
        <f>SUM(G3:G24)</f>
        <v>2.5756944444444447</v>
      </c>
      <c r="H25" s="56">
        <f t="shared" ref="H25" si="8">SUM(G25/J25)</f>
        <v>3.7766780710329103E-3</v>
      </c>
      <c r="I25" s="47">
        <f t="shared" si="5"/>
        <v>13.451388888888889</v>
      </c>
      <c r="J25" s="7">
        <f>SUM(J3:J24)</f>
        <v>682</v>
      </c>
      <c r="K25" s="25">
        <f xml:space="preserve"> SUM(J25-I25)</f>
        <v>668.54861111111109</v>
      </c>
      <c r="L25" s="41">
        <f t="shared" si="4"/>
        <v>0.98027655588139451</v>
      </c>
    </row>
    <row r="31" spans="1:82" ht="13.5" thickBot="1" x14ac:dyDescent="0.25">
      <c r="C31" s="58" t="s">
        <v>85</v>
      </c>
    </row>
    <row r="32" spans="1:82" x14ac:dyDescent="0.2">
      <c r="E32" s="138" t="s">
        <v>86</v>
      </c>
      <c r="G32" s="140" t="s">
        <v>87</v>
      </c>
    </row>
    <row r="33" spans="1:8" ht="12.75" customHeight="1" thickBot="1" x14ac:dyDescent="0.25">
      <c r="E33" s="172"/>
      <c r="G33" s="170"/>
    </row>
    <row r="34" spans="1:8" ht="13.5" thickBot="1" x14ac:dyDescent="0.25">
      <c r="C34" s="136" t="s">
        <v>84</v>
      </c>
      <c r="D34" s="174"/>
      <c r="E34" s="172"/>
      <c r="G34" s="170"/>
    </row>
    <row r="35" spans="1:8" ht="13.5" customHeight="1" thickBot="1" x14ac:dyDescent="0.25">
      <c r="C35" s="43" t="s">
        <v>46</v>
      </c>
      <c r="D35" s="19" t="s">
        <v>47</v>
      </c>
      <c r="E35" s="173"/>
      <c r="G35" s="171"/>
    </row>
    <row r="36" spans="1:8" ht="16.5" thickBot="1" x14ac:dyDescent="0.3">
      <c r="A36" s="59" t="s">
        <v>27</v>
      </c>
      <c r="B36" s="9" t="s">
        <v>94</v>
      </c>
      <c r="C36" s="29">
        <v>4.1152777777777771</v>
      </c>
      <c r="D36" s="56">
        <f>SUM(C36/F36)</f>
        <v>0.13275089605734766</v>
      </c>
      <c r="E36" s="57">
        <f>SUM(C36)</f>
        <v>4.1152777777777771</v>
      </c>
      <c r="F36" s="47">
        <v>31</v>
      </c>
      <c r="G36" s="57" t="str">
        <f xml:space="preserve"> TEXT(F36-E36, "[H]:MM:SS")</f>
        <v>645:14:00</v>
      </c>
      <c r="H36" s="48">
        <f>SUM(G36/F36)</f>
        <v>0.86724910394265231</v>
      </c>
    </row>
    <row r="37" spans="1:8" x14ac:dyDescent="0.2">
      <c r="C37" s="83"/>
    </row>
  </sheetData>
  <mergeCells count="8">
    <mergeCell ref="G32:G35"/>
    <mergeCell ref="E32:E35"/>
    <mergeCell ref="C34:D34"/>
    <mergeCell ref="A1:B2"/>
    <mergeCell ref="I1:I2"/>
    <mergeCell ref="C1:D1"/>
    <mergeCell ref="E1:F1"/>
    <mergeCell ref="G1:H1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35" sqref="M35"/>
    </sheetView>
  </sheetViews>
  <sheetFormatPr defaultRowHeight="12.75" x14ac:dyDescent="0.2"/>
  <cols>
    <col min="1" max="1" width="29" customWidth="1"/>
    <col min="2" max="2" width="8.7109375" customWidth="1"/>
    <col min="3" max="3" width="11.7109375" customWidth="1"/>
    <col min="4" max="4" width="10.7109375" customWidth="1"/>
    <col min="5" max="5" width="12.28515625" customWidth="1"/>
    <col min="6" max="6" width="12.5703125" customWidth="1"/>
    <col min="7" max="7" width="11.85546875" customWidth="1"/>
    <col min="8" max="8" width="10.7109375" customWidth="1"/>
    <col min="9" max="9" width="17.7109375" customWidth="1"/>
    <col min="10" max="10" width="16.140625" customWidth="1"/>
    <col min="11" max="11" width="16" customWidth="1"/>
    <col min="12" max="12" width="10.7109375" customWidth="1"/>
  </cols>
  <sheetData>
    <row r="1" spans="1:12" ht="50.1" customHeight="1" thickBot="1" x14ac:dyDescent="0.3">
      <c r="A1" s="132">
        <v>41944</v>
      </c>
      <c r="B1" s="133"/>
      <c r="C1" s="136" t="s">
        <v>45</v>
      </c>
      <c r="D1" s="137"/>
      <c r="E1" s="136" t="s">
        <v>44</v>
      </c>
      <c r="F1" s="137"/>
      <c r="G1" s="136" t="s">
        <v>43</v>
      </c>
      <c r="H1" s="142"/>
      <c r="I1" s="143" t="s">
        <v>66</v>
      </c>
      <c r="J1" s="17"/>
      <c r="K1" s="21" t="s">
        <v>52</v>
      </c>
      <c r="L1" s="15"/>
    </row>
    <row r="2" spans="1:12" ht="16.5" customHeight="1" thickBot="1" x14ac:dyDescent="0.25">
      <c r="A2" s="134"/>
      <c r="B2" s="135"/>
      <c r="C2" s="43" t="s">
        <v>46</v>
      </c>
      <c r="D2" s="43" t="s">
        <v>47</v>
      </c>
      <c r="E2" s="43" t="s">
        <v>46</v>
      </c>
      <c r="F2" s="43" t="s">
        <v>47</v>
      </c>
      <c r="G2" s="43" t="s">
        <v>46</v>
      </c>
      <c r="H2" s="44" t="s">
        <v>47</v>
      </c>
      <c r="I2" s="169"/>
      <c r="J2" s="20"/>
      <c r="K2" s="22"/>
      <c r="L2" s="16"/>
    </row>
    <row r="3" spans="1:12" ht="16.5" thickBot="1" x14ac:dyDescent="0.3">
      <c r="A3" s="9" t="s">
        <v>0</v>
      </c>
      <c r="B3" s="12" t="s">
        <v>68</v>
      </c>
      <c r="C3" s="64">
        <v>4.0194444444444439</v>
      </c>
      <c r="D3" s="39">
        <f t="shared" ref="D3:D24" si="0">SUM(C3/J3)</f>
        <v>0.13398148148148145</v>
      </c>
      <c r="E3" s="64">
        <v>0.18263888888888888</v>
      </c>
      <c r="F3" s="39">
        <f t="shared" ref="F3:F11" si="1">SUM(E3/J3)</f>
        <v>6.0879629629629626E-3</v>
      </c>
      <c r="G3" s="64">
        <v>0.57291666666666674</v>
      </c>
      <c r="H3" s="39">
        <f t="shared" ref="H3:H24" si="2">SUM(G3/J3)</f>
        <v>1.9097222222222224E-2</v>
      </c>
      <c r="I3" s="47">
        <f>SUM(C3+E3+G3)</f>
        <v>4.7749999999999995</v>
      </c>
      <c r="J3" s="7">
        <v>30</v>
      </c>
      <c r="K3" s="25" t="str">
        <f t="shared" ref="K3:K24" si="3" xml:space="preserve"> TEXT(J3-I3, "[H]:MM:SS")</f>
        <v>605:24:00</v>
      </c>
      <c r="L3" s="26">
        <f t="shared" ref="L3:L25" si="4">SUM(K3/J3)</f>
        <v>0.84083333333333321</v>
      </c>
    </row>
    <row r="4" spans="1:12" ht="16.5" thickBot="1" x14ac:dyDescent="0.3">
      <c r="A4" s="9" t="s">
        <v>2</v>
      </c>
      <c r="B4" s="12" t="s">
        <v>88</v>
      </c>
      <c r="C4" s="64">
        <v>0.14583333333333334</v>
      </c>
      <c r="D4" s="39">
        <f t="shared" si="0"/>
        <v>4.8611111111111112E-3</v>
      </c>
      <c r="E4" s="64">
        <v>0.33333333333333331</v>
      </c>
      <c r="F4" s="39">
        <f t="shared" si="1"/>
        <v>1.111111111111111E-2</v>
      </c>
      <c r="G4" s="71">
        <v>0</v>
      </c>
      <c r="H4" s="39">
        <f t="shared" si="2"/>
        <v>0</v>
      </c>
      <c r="I4" s="47">
        <f t="shared" ref="I4:I25" si="5">SUM(C4+E4+G4)</f>
        <v>0.47916666666666663</v>
      </c>
      <c r="J4" s="7">
        <v>30</v>
      </c>
      <c r="K4" s="25" t="str">
        <f t="shared" si="3"/>
        <v>708:30:00</v>
      </c>
      <c r="L4" s="26">
        <f t="shared" si="4"/>
        <v>0.98402777777777772</v>
      </c>
    </row>
    <row r="5" spans="1:12" ht="16.5" thickBot="1" x14ac:dyDescent="0.3">
      <c r="A5" s="9" t="s">
        <v>48</v>
      </c>
      <c r="B5" s="12" t="s">
        <v>69</v>
      </c>
      <c r="C5" s="64">
        <v>0</v>
      </c>
      <c r="D5" s="39">
        <f t="shared" si="0"/>
        <v>0</v>
      </c>
      <c r="E5" s="71">
        <v>0</v>
      </c>
      <c r="F5" s="39">
        <f t="shared" si="1"/>
        <v>0</v>
      </c>
      <c r="G5" s="71">
        <v>0</v>
      </c>
      <c r="H5" s="39">
        <f t="shared" si="2"/>
        <v>0</v>
      </c>
      <c r="I5" s="47">
        <f t="shared" si="5"/>
        <v>0</v>
      </c>
      <c r="J5" s="7">
        <v>30</v>
      </c>
      <c r="K5" s="25" t="str">
        <f t="shared" si="3"/>
        <v>720:00:00</v>
      </c>
      <c r="L5" s="26">
        <f t="shared" si="4"/>
        <v>1</v>
      </c>
    </row>
    <row r="6" spans="1:12" ht="16.5" thickBot="1" x14ac:dyDescent="0.3">
      <c r="A6" s="9" t="s">
        <v>5</v>
      </c>
      <c r="B6" s="12" t="s">
        <v>89</v>
      </c>
      <c r="C6" s="64">
        <v>6.9444444444444441E-3</v>
      </c>
      <c r="D6" s="39">
        <f t="shared" si="0"/>
        <v>2.3148148148148146E-4</v>
      </c>
      <c r="E6" s="71">
        <v>0</v>
      </c>
      <c r="F6" s="39">
        <f t="shared" si="1"/>
        <v>0</v>
      </c>
      <c r="G6" s="64">
        <v>0</v>
      </c>
      <c r="H6" s="39">
        <f t="shared" si="2"/>
        <v>0</v>
      </c>
      <c r="I6" s="47">
        <f t="shared" si="5"/>
        <v>6.9444444444444441E-3</v>
      </c>
      <c r="J6" s="7">
        <v>30</v>
      </c>
      <c r="K6" s="25" t="str">
        <f t="shared" si="3"/>
        <v>719:50:00</v>
      </c>
      <c r="L6" s="26">
        <f t="shared" si="4"/>
        <v>0.99976851851851856</v>
      </c>
    </row>
    <row r="7" spans="1:12" ht="16.5" thickBot="1" x14ac:dyDescent="0.3">
      <c r="A7" s="9" t="s">
        <v>7</v>
      </c>
      <c r="B7" s="12" t="s">
        <v>90</v>
      </c>
      <c r="C7" s="71">
        <v>0</v>
      </c>
      <c r="D7" s="39">
        <f t="shared" si="0"/>
        <v>0</v>
      </c>
      <c r="E7" s="64">
        <v>0</v>
      </c>
      <c r="F7" s="39">
        <f t="shared" si="1"/>
        <v>0</v>
      </c>
      <c r="G7" s="64">
        <v>0</v>
      </c>
      <c r="H7" s="39">
        <f t="shared" si="2"/>
        <v>0</v>
      </c>
      <c r="I7" s="47">
        <f t="shared" si="5"/>
        <v>0</v>
      </c>
      <c r="J7" s="7">
        <v>30</v>
      </c>
      <c r="K7" s="25" t="str">
        <f t="shared" si="3"/>
        <v>720:00:00</v>
      </c>
      <c r="L7" s="26">
        <f t="shared" si="4"/>
        <v>1</v>
      </c>
    </row>
    <row r="8" spans="1:12" ht="16.5" thickBot="1" x14ac:dyDescent="0.3">
      <c r="A8" s="9" t="s">
        <v>9</v>
      </c>
      <c r="B8" s="12" t="s">
        <v>70</v>
      </c>
      <c r="C8" s="64">
        <v>0.63263888888888886</v>
      </c>
      <c r="D8" s="39">
        <f t="shared" si="0"/>
        <v>2.1087962962962961E-2</v>
      </c>
      <c r="E8" s="64">
        <v>0</v>
      </c>
      <c r="F8" s="39">
        <f t="shared" si="1"/>
        <v>0</v>
      </c>
      <c r="G8" s="64">
        <v>0.12083333333333333</v>
      </c>
      <c r="H8" s="39">
        <f t="shared" si="2"/>
        <v>4.0277777777777777E-3</v>
      </c>
      <c r="I8" s="47">
        <f t="shared" si="5"/>
        <v>0.75347222222222221</v>
      </c>
      <c r="J8" s="7">
        <v>30</v>
      </c>
      <c r="K8" s="25" t="str">
        <f t="shared" si="3"/>
        <v>701:55:00</v>
      </c>
      <c r="L8" s="26">
        <f t="shared" si="4"/>
        <v>0.97488425925925914</v>
      </c>
    </row>
    <row r="9" spans="1:12" ht="16.5" thickBot="1" x14ac:dyDescent="0.3">
      <c r="A9" s="9" t="s">
        <v>11</v>
      </c>
      <c r="B9" s="12" t="s">
        <v>71</v>
      </c>
      <c r="C9" s="64">
        <v>0.29791666666666666</v>
      </c>
      <c r="D9" s="39">
        <f t="shared" si="0"/>
        <v>9.9305555555555553E-3</v>
      </c>
      <c r="E9" s="64">
        <v>2.0833333333333332E-2</v>
      </c>
      <c r="F9" s="39">
        <f t="shared" si="1"/>
        <v>6.9444444444444436E-4</v>
      </c>
      <c r="G9" s="64">
        <v>1.0083333333333331</v>
      </c>
      <c r="H9" s="39">
        <f t="shared" si="2"/>
        <v>3.3611111111111105E-2</v>
      </c>
      <c r="I9" s="47">
        <f t="shared" si="5"/>
        <v>1.3270833333333329</v>
      </c>
      <c r="J9" s="7">
        <v>30</v>
      </c>
      <c r="K9" s="25" t="str">
        <f t="shared" si="3"/>
        <v>688:09:00</v>
      </c>
      <c r="L9" s="26">
        <f t="shared" si="4"/>
        <v>0.95576388888888886</v>
      </c>
    </row>
    <row r="10" spans="1:12" ht="16.5" thickBot="1" x14ac:dyDescent="0.3">
      <c r="A10" s="9" t="s">
        <v>13</v>
      </c>
      <c r="B10" s="12" t="s">
        <v>72</v>
      </c>
      <c r="C10" s="71">
        <v>0</v>
      </c>
      <c r="D10" s="39">
        <f t="shared" si="0"/>
        <v>0</v>
      </c>
      <c r="E10" s="71">
        <v>0</v>
      </c>
      <c r="F10" s="39">
        <f t="shared" si="1"/>
        <v>0</v>
      </c>
      <c r="G10" s="71">
        <v>0</v>
      </c>
      <c r="H10" s="39">
        <f t="shared" si="2"/>
        <v>0</v>
      </c>
      <c r="I10" s="47">
        <f t="shared" si="5"/>
        <v>0</v>
      </c>
      <c r="J10" s="7">
        <v>30</v>
      </c>
      <c r="K10" s="25" t="str">
        <f t="shared" si="3"/>
        <v>720:00:00</v>
      </c>
      <c r="L10" s="26">
        <f t="shared" si="4"/>
        <v>1</v>
      </c>
    </row>
    <row r="11" spans="1:12" ht="16.5" thickBot="1" x14ac:dyDescent="0.3">
      <c r="A11" s="9" t="s">
        <v>15</v>
      </c>
      <c r="B11" s="12" t="s">
        <v>91</v>
      </c>
      <c r="C11" s="71">
        <v>0</v>
      </c>
      <c r="D11" s="39">
        <f t="shared" si="0"/>
        <v>0</v>
      </c>
      <c r="E11" s="64">
        <v>0</v>
      </c>
      <c r="F11" s="39">
        <f t="shared" si="1"/>
        <v>0</v>
      </c>
      <c r="G11" s="71">
        <v>0</v>
      </c>
      <c r="H11" s="39">
        <f t="shared" si="2"/>
        <v>0</v>
      </c>
      <c r="I11" s="47">
        <f t="shared" si="5"/>
        <v>0</v>
      </c>
      <c r="J11" s="7">
        <v>30</v>
      </c>
      <c r="K11" s="25" t="str">
        <f t="shared" si="3"/>
        <v>720:00:00</v>
      </c>
      <c r="L11" s="26">
        <f t="shared" si="4"/>
        <v>1</v>
      </c>
    </row>
    <row r="12" spans="1:12" ht="16.5" thickBot="1" x14ac:dyDescent="0.3">
      <c r="A12" s="9" t="s">
        <v>17</v>
      </c>
      <c r="B12" s="12" t="s">
        <v>92</v>
      </c>
      <c r="C12" s="71">
        <v>0</v>
      </c>
      <c r="D12" s="39">
        <f t="shared" si="0"/>
        <v>0</v>
      </c>
      <c r="E12" s="71">
        <v>0</v>
      </c>
      <c r="F12" s="39">
        <v>0</v>
      </c>
      <c r="G12" s="71">
        <v>0</v>
      </c>
      <c r="H12" s="39">
        <f t="shared" si="2"/>
        <v>0</v>
      </c>
      <c r="I12" s="47">
        <f t="shared" si="5"/>
        <v>0</v>
      </c>
      <c r="J12" s="7">
        <v>30</v>
      </c>
      <c r="K12" s="25" t="str">
        <f t="shared" si="3"/>
        <v>720:00:00</v>
      </c>
      <c r="L12" s="26">
        <f t="shared" si="4"/>
        <v>1</v>
      </c>
    </row>
    <row r="13" spans="1:12" ht="16.5" thickBot="1" x14ac:dyDescent="0.3">
      <c r="A13" s="9" t="s">
        <v>49</v>
      </c>
      <c r="B13" s="12" t="s">
        <v>73</v>
      </c>
      <c r="C13" s="71">
        <v>0</v>
      </c>
      <c r="D13" s="39">
        <f t="shared" si="0"/>
        <v>0</v>
      </c>
      <c r="E13" s="64">
        <v>0.10347222222222222</v>
      </c>
      <c r="F13" s="39">
        <f t="shared" ref="F13:F24" si="6">SUM(E13/J13)</f>
        <v>3.449074074074074E-3</v>
      </c>
      <c r="G13" s="71">
        <v>0</v>
      </c>
      <c r="H13" s="39">
        <f t="shared" si="2"/>
        <v>0</v>
      </c>
      <c r="I13" s="47">
        <f t="shared" si="5"/>
        <v>0.10347222222222222</v>
      </c>
      <c r="J13" s="7">
        <v>30</v>
      </c>
      <c r="K13" s="25" t="str">
        <f t="shared" si="3"/>
        <v>717:31:00</v>
      </c>
      <c r="L13" s="26">
        <f t="shared" si="4"/>
        <v>0.99655092592592587</v>
      </c>
    </row>
    <row r="14" spans="1:12" ht="16.5" thickBot="1" x14ac:dyDescent="0.3">
      <c r="A14" s="9" t="s">
        <v>50</v>
      </c>
      <c r="B14" s="12" t="s">
        <v>74</v>
      </c>
      <c r="C14" s="71">
        <v>0</v>
      </c>
      <c r="D14" s="39">
        <f t="shared" si="0"/>
        <v>0</v>
      </c>
      <c r="E14" s="71">
        <v>0</v>
      </c>
      <c r="F14" s="39">
        <f t="shared" si="6"/>
        <v>0</v>
      </c>
      <c r="G14" s="71">
        <v>0</v>
      </c>
      <c r="H14" s="39">
        <f t="shared" si="2"/>
        <v>0</v>
      </c>
      <c r="I14" s="47">
        <f t="shared" si="5"/>
        <v>0</v>
      </c>
      <c r="J14" s="7">
        <v>30</v>
      </c>
      <c r="K14" s="25" t="str">
        <f t="shared" si="3"/>
        <v>720:00:00</v>
      </c>
      <c r="L14" s="26">
        <f t="shared" si="4"/>
        <v>1</v>
      </c>
    </row>
    <row r="15" spans="1:12" ht="16.5" thickBot="1" x14ac:dyDescent="0.3">
      <c r="A15" s="9" t="s">
        <v>21</v>
      </c>
      <c r="B15" s="12" t="s">
        <v>75</v>
      </c>
      <c r="C15" s="64">
        <v>0</v>
      </c>
      <c r="D15" s="39">
        <f t="shared" si="0"/>
        <v>0</v>
      </c>
      <c r="E15" s="64">
        <v>3.1944444444444449E-2</v>
      </c>
      <c r="F15" s="39">
        <f t="shared" si="6"/>
        <v>1.0648148148148149E-3</v>
      </c>
      <c r="G15" s="71">
        <v>0</v>
      </c>
      <c r="H15" s="39">
        <f t="shared" si="2"/>
        <v>0</v>
      </c>
      <c r="I15" s="47">
        <f t="shared" si="5"/>
        <v>3.1944444444444449E-2</v>
      </c>
      <c r="J15" s="7">
        <v>30</v>
      </c>
      <c r="K15" s="25" t="str">
        <f t="shared" si="3"/>
        <v>719:14:00</v>
      </c>
      <c r="L15" s="26">
        <f t="shared" si="4"/>
        <v>0.9989351851851852</v>
      </c>
    </row>
    <row r="16" spans="1:12" ht="16.5" thickBot="1" x14ac:dyDescent="0.3">
      <c r="A16" s="9" t="s">
        <v>23</v>
      </c>
      <c r="B16" s="12" t="s">
        <v>76</v>
      </c>
      <c r="C16" s="64">
        <v>4.1513888888888886</v>
      </c>
      <c r="D16" s="39">
        <f t="shared" si="0"/>
        <v>0.13837962962962963</v>
      </c>
      <c r="E16" s="64">
        <v>5.5555555555555552E-2</v>
      </c>
      <c r="F16" s="39">
        <f t="shared" si="6"/>
        <v>1.8518518518518517E-3</v>
      </c>
      <c r="G16" s="64">
        <v>0</v>
      </c>
      <c r="H16" s="39">
        <f t="shared" si="2"/>
        <v>0</v>
      </c>
      <c r="I16" s="47">
        <f t="shared" si="5"/>
        <v>4.2069444444444439</v>
      </c>
      <c r="J16" s="7">
        <v>30</v>
      </c>
      <c r="K16" s="25" t="str">
        <f t="shared" si="3"/>
        <v>619:02:00</v>
      </c>
      <c r="L16" s="26">
        <f t="shared" si="4"/>
        <v>0.85976851851851843</v>
      </c>
    </row>
    <row r="17" spans="1:12" ht="16.5" thickBot="1" x14ac:dyDescent="0.3">
      <c r="A17" s="9" t="s">
        <v>25</v>
      </c>
      <c r="B17" s="12" t="s">
        <v>77</v>
      </c>
      <c r="C17" s="64">
        <v>0.15486111111111112</v>
      </c>
      <c r="D17" s="39">
        <f t="shared" si="0"/>
        <v>5.162037037037037E-3</v>
      </c>
      <c r="E17" s="71">
        <v>0</v>
      </c>
      <c r="F17" s="39">
        <f t="shared" si="6"/>
        <v>0</v>
      </c>
      <c r="G17" s="64">
        <v>0.19097222222222224</v>
      </c>
      <c r="H17" s="39">
        <f t="shared" si="2"/>
        <v>6.3657407407407413E-3</v>
      </c>
      <c r="I17" s="47">
        <f t="shared" si="5"/>
        <v>0.34583333333333333</v>
      </c>
      <c r="J17" s="7">
        <v>30</v>
      </c>
      <c r="K17" s="25" t="str">
        <f t="shared" si="3"/>
        <v>711:42:00</v>
      </c>
      <c r="L17" s="26">
        <f t="shared" si="4"/>
        <v>0.98847222222222231</v>
      </c>
    </row>
    <row r="18" spans="1:12" ht="16.5" thickBot="1" x14ac:dyDescent="0.3">
      <c r="A18" s="9" t="s">
        <v>27</v>
      </c>
      <c r="B18" s="12" t="s">
        <v>78</v>
      </c>
      <c r="C18" s="71">
        <v>0</v>
      </c>
      <c r="D18" s="39">
        <f t="shared" si="0"/>
        <v>0</v>
      </c>
      <c r="E18" s="71">
        <v>0</v>
      </c>
      <c r="F18" s="39">
        <f t="shared" si="6"/>
        <v>0</v>
      </c>
      <c r="G18" s="71">
        <v>0</v>
      </c>
      <c r="H18" s="39">
        <f t="shared" si="2"/>
        <v>0</v>
      </c>
      <c r="I18" s="47">
        <f t="shared" si="5"/>
        <v>0</v>
      </c>
      <c r="J18" s="7">
        <v>30</v>
      </c>
      <c r="K18" s="25" t="str">
        <f t="shared" si="3"/>
        <v>720:00:00</v>
      </c>
      <c r="L18" s="26">
        <f t="shared" si="4"/>
        <v>1</v>
      </c>
    </row>
    <row r="19" spans="1:12" ht="16.5" thickBot="1" x14ac:dyDescent="0.3">
      <c r="A19" s="9" t="s">
        <v>30</v>
      </c>
      <c r="B19" s="12" t="s">
        <v>93</v>
      </c>
      <c r="C19" s="64">
        <v>0</v>
      </c>
      <c r="D19" s="39">
        <f t="shared" si="0"/>
        <v>0</v>
      </c>
      <c r="E19" s="71">
        <v>0</v>
      </c>
      <c r="F19" s="39">
        <f t="shared" si="6"/>
        <v>0</v>
      </c>
      <c r="G19" s="64">
        <v>0.11388888888888887</v>
      </c>
      <c r="H19" s="39">
        <f t="shared" si="2"/>
        <v>3.7962962962962959E-3</v>
      </c>
      <c r="I19" s="47">
        <f t="shared" si="5"/>
        <v>0.11388888888888887</v>
      </c>
      <c r="J19" s="7">
        <v>30</v>
      </c>
      <c r="K19" s="25" t="str">
        <f t="shared" si="3"/>
        <v>717:16:00</v>
      </c>
      <c r="L19" s="26">
        <f t="shared" si="4"/>
        <v>0.99620370370370359</v>
      </c>
    </row>
    <row r="20" spans="1:12" ht="16.5" thickBot="1" x14ac:dyDescent="0.3">
      <c r="A20" s="9" t="s">
        <v>32</v>
      </c>
      <c r="B20" s="12" t="s">
        <v>79</v>
      </c>
      <c r="C20" s="71">
        <v>0</v>
      </c>
      <c r="D20" s="39">
        <f t="shared" si="0"/>
        <v>0</v>
      </c>
      <c r="E20" s="71">
        <v>0</v>
      </c>
      <c r="F20" s="39">
        <f t="shared" si="6"/>
        <v>0</v>
      </c>
      <c r="G20" s="71">
        <v>0</v>
      </c>
      <c r="H20" s="39">
        <f t="shared" si="2"/>
        <v>0</v>
      </c>
      <c r="I20" s="47">
        <f t="shared" si="5"/>
        <v>0</v>
      </c>
      <c r="J20" s="7">
        <v>30</v>
      </c>
      <c r="K20" s="25" t="str">
        <f t="shared" si="3"/>
        <v>720:00:00</v>
      </c>
      <c r="L20" s="26">
        <f t="shared" si="4"/>
        <v>1</v>
      </c>
    </row>
    <row r="21" spans="1:12" ht="16.5" thickBot="1" x14ac:dyDescent="0.3">
      <c r="A21" s="9" t="s">
        <v>34</v>
      </c>
      <c r="B21" s="12" t="s">
        <v>80</v>
      </c>
      <c r="C21" s="64">
        <v>0</v>
      </c>
      <c r="D21" s="39">
        <f t="shared" si="0"/>
        <v>0</v>
      </c>
      <c r="E21" s="71">
        <v>0</v>
      </c>
      <c r="F21" s="39">
        <f t="shared" si="6"/>
        <v>0</v>
      </c>
      <c r="G21" s="64">
        <v>0</v>
      </c>
      <c r="H21" s="39">
        <f t="shared" si="2"/>
        <v>0</v>
      </c>
      <c r="I21" s="47">
        <f t="shared" si="5"/>
        <v>0</v>
      </c>
      <c r="J21" s="7">
        <v>30</v>
      </c>
      <c r="K21" s="25" t="str">
        <f t="shared" si="3"/>
        <v>720:00:00</v>
      </c>
      <c r="L21" s="26">
        <f t="shared" si="4"/>
        <v>1</v>
      </c>
    </row>
    <row r="22" spans="1:12" ht="16.5" thickBot="1" x14ac:dyDescent="0.3">
      <c r="A22" s="9" t="s">
        <v>36</v>
      </c>
      <c r="B22" s="12" t="s">
        <v>81</v>
      </c>
      <c r="C22" s="71">
        <v>0</v>
      </c>
      <c r="D22" s="39">
        <f t="shared" si="0"/>
        <v>0</v>
      </c>
      <c r="E22" s="71">
        <v>0</v>
      </c>
      <c r="F22" s="39">
        <f t="shared" si="6"/>
        <v>0</v>
      </c>
      <c r="G22" s="71">
        <v>0</v>
      </c>
      <c r="H22" s="39">
        <f t="shared" si="2"/>
        <v>0</v>
      </c>
      <c r="I22" s="47">
        <f t="shared" si="5"/>
        <v>0</v>
      </c>
      <c r="J22" s="7">
        <v>30</v>
      </c>
      <c r="K22" s="25" t="str">
        <f t="shared" si="3"/>
        <v>720:00:00</v>
      </c>
      <c r="L22" s="26">
        <f t="shared" si="4"/>
        <v>1</v>
      </c>
    </row>
    <row r="23" spans="1:12" ht="16.5" thickBot="1" x14ac:dyDescent="0.3">
      <c r="A23" s="9" t="s">
        <v>38</v>
      </c>
      <c r="B23" s="12" t="s">
        <v>82</v>
      </c>
      <c r="C23" s="71">
        <v>0</v>
      </c>
      <c r="D23" s="39">
        <f t="shared" si="0"/>
        <v>0</v>
      </c>
      <c r="E23" s="64">
        <v>0.125</v>
      </c>
      <c r="F23" s="39">
        <f t="shared" si="6"/>
        <v>4.1666666666666666E-3</v>
      </c>
      <c r="G23" s="71">
        <v>0</v>
      </c>
      <c r="H23" s="39">
        <f t="shared" si="2"/>
        <v>0</v>
      </c>
      <c r="I23" s="47">
        <f t="shared" si="5"/>
        <v>0.125</v>
      </c>
      <c r="J23" s="7">
        <v>30</v>
      </c>
      <c r="K23" s="25" t="str">
        <f t="shared" si="3"/>
        <v>717:00:00</v>
      </c>
      <c r="L23" s="26">
        <f t="shared" si="4"/>
        <v>0.99583333333333335</v>
      </c>
    </row>
    <row r="24" spans="1:12" ht="16.5" thickBot="1" x14ac:dyDescent="0.3">
      <c r="A24" s="9" t="s">
        <v>40</v>
      </c>
      <c r="B24" s="12" t="s">
        <v>83</v>
      </c>
      <c r="C24" s="71">
        <v>0</v>
      </c>
      <c r="D24" s="39">
        <f t="shared" si="0"/>
        <v>0</v>
      </c>
      <c r="E24" s="71">
        <v>0</v>
      </c>
      <c r="F24" s="39">
        <f t="shared" si="6"/>
        <v>0</v>
      </c>
      <c r="G24" s="71">
        <v>0</v>
      </c>
      <c r="H24" s="39">
        <f t="shared" si="2"/>
        <v>0</v>
      </c>
      <c r="I24" s="47">
        <f t="shared" si="5"/>
        <v>0</v>
      </c>
      <c r="J24" s="7">
        <v>30</v>
      </c>
      <c r="K24" s="25" t="str">
        <f t="shared" si="3"/>
        <v>720:00:00</v>
      </c>
      <c r="L24" s="26">
        <f t="shared" si="4"/>
        <v>1</v>
      </c>
    </row>
    <row r="25" spans="1:12" ht="16.5" thickBot="1" x14ac:dyDescent="0.3">
      <c r="A25" s="12" t="s">
        <v>42</v>
      </c>
      <c r="B25" s="42"/>
      <c r="C25" s="38">
        <f>SUM(C3:C24)</f>
        <v>9.4090277777777782</v>
      </c>
      <c r="D25" s="39">
        <f t="shared" ref="D25" si="7">SUM(C25/J25)</f>
        <v>1.4256102693602694E-2</v>
      </c>
      <c r="E25" s="38">
        <f>SUM(E3:E24)</f>
        <v>0.85277777777777775</v>
      </c>
      <c r="F25" s="39">
        <f t="shared" ref="F25" si="8">SUM(E25/J25)</f>
        <v>1.2920875420875421E-3</v>
      </c>
      <c r="G25" s="38">
        <f>SUM(G3:G24)</f>
        <v>2.0069444444444442</v>
      </c>
      <c r="H25" s="39">
        <f t="shared" ref="H25" si="9">SUM(G25/J25)</f>
        <v>3.0408249158249156E-3</v>
      </c>
      <c r="I25" s="47">
        <f t="shared" si="5"/>
        <v>12.268750000000001</v>
      </c>
      <c r="J25" s="7">
        <f>SUM(J3:J24)</f>
        <v>660</v>
      </c>
      <c r="K25" s="25">
        <f xml:space="preserve"> SUM(J25-I25)</f>
        <v>647.73125000000005</v>
      </c>
      <c r="L25" s="41">
        <f t="shared" si="4"/>
        <v>0.98141098484848488</v>
      </c>
    </row>
    <row r="31" spans="1:12" ht="13.5" thickBot="1" x14ac:dyDescent="0.25">
      <c r="C31" s="58" t="s">
        <v>85</v>
      </c>
    </row>
    <row r="32" spans="1:12" x14ac:dyDescent="0.2">
      <c r="E32" s="138" t="s">
        <v>86</v>
      </c>
      <c r="G32" s="140" t="s">
        <v>87</v>
      </c>
    </row>
    <row r="33" spans="1:8" ht="13.5" thickBot="1" x14ac:dyDescent="0.25">
      <c r="E33" s="139"/>
      <c r="G33" s="141"/>
    </row>
    <row r="34" spans="1:8" ht="13.5" thickBot="1" x14ac:dyDescent="0.25">
      <c r="C34" s="136" t="s">
        <v>84</v>
      </c>
      <c r="D34" s="142"/>
      <c r="E34" s="139"/>
      <c r="G34" s="141"/>
    </row>
    <row r="35" spans="1:8" ht="13.5" thickBot="1" x14ac:dyDescent="0.25">
      <c r="C35" s="43" t="s">
        <v>46</v>
      </c>
      <c r="D35" s="44" t="s">
        <v>47</v>
      </c>
      <c r="E35" s="145"/>
      <c r="G35" s="146"/>
    </row>
    <row r="36" spans="1:8" ht="16.5" thickBot="1" x14ac:dyDescent="0.3">
      <c r="A36" s="59" t="s">
        <v>27</v>
      </c>
      <c r="B36" s="9" t="s">
        <v>94</v>
      </c>
      <c r="C36" s="111">
        <v>1.6069444444444445</v>
      </c>
      <c r="D36" s="39">
        <f>SUM(C36/F36)</f>
        <v>5.3564814814814815E-2</v>
      </c>
      <c r="E36" s="57">
        <f>SUM(C36)</f>
        <v>1.6069444444444445</v>
      </c>
      <c r="F36" s="47">
        <v>30</v>
      </c>
      <c r="G36" s="57" t="str">
        <f xml:space="preserve"> TEXT(F36-E36, "[H]:MM:SS")</f>
        <v>681:26:00</v>
      </c>
      <c r="H36" s="48">
        <f>SUM(G36/F36)</f>
        <v>0.9464351851851851</v>
      </c>
    </row>
  </sheetData>
  <mergeCells count="8">
    <mergeCell ref="E32:E35"/>
    <mergeCell ref="G32:G35"/>
    <mergeCell ref="C34:D34"/>
    <mergeCell ref="A1:B2"/>
    <mergeCell ref="I1:I2"/>
    <mergeCell ref="C1:D1"/>
    <mergeCell ref="E1:F1"/>
    <mergeCell ref="G1:H1"/>
  </mergeCells>
  <phoneticPr fontId="0" type="noConversion"/>
  <pageMargins left="0.75" right="0.75" top="1" bottom="1" header="0.5" footer="0.5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V10" sqref="V10"/>
    </sheetView>
  </sheetViews>
  <sheetFormatPr defaultRowHeight="12.75" x14ac:dyDescent="0.2"/>
  <cols>
    <col min="1" max="1" width="20.7109375" customWidth="1"/>
    <col min="2" max="2" width="8.7109375" customWidth="1"/>
    <col min="3" max="3" width="12" customWidth="1"/>
    <col min="4" max="5" width="10.7109375" customWidth="1"/>
    <col min="6" max="6" width="13" customWidth="1"/>
    <col min="7" max="7" width="12.28515625" customWidth="1"/>
    <col min="8" max="8" width="10.7109375" customWidth="1"/>
    <col min="9" max="9" width="17.7109375" customWidth="1"/>
    <col min="10" max="10" width="14.85546875" customWidth="1"/>
    <col min="11" max="11" width="17" customWidth="1"/>
    <col min="12" max="12" width="10.7109375" customWidth="1"/>
  </cols>
  <sheetData>
    <row r="1" spans="1:22" ht="50.1" customHeight="1" thickBot="1" x14ac:dyDescent="0.25">
      <c r="A1" s="132">
        <v>42339</v>
      </c>
      <c r="B1" s="133"/>
      <c r="C1" s="136" t="s">
        <v>45</v>
      </c>
      <c r="D1" s="137"/>
      <c r="E1" s="136" t="s">
        <v>44</v>
      </c>
      <c r="F1" s="137"/>
      <c r="G1" s="136" t="s">
        <v>43</v>
      </c>
      <c r="H1" s="142"/>
      <c r="I1" s="143" t="s">
        <v>66</v>
      </c>
      <c r="J1" s="17"/>
      <c r="K1" s="21" t="s">
        <v>52</v>
      </c>
      <c r="L1" s="40" t="s">
        <v>65</v>
      </c>
    </row>
    <row r="2" spans="1:22" ht="16.5" customHeight="1" thickBot="1" x14ac:dyDescent="0.25">
      <c r="A2" s="134"/>
      <c r="B2" s="135"/>
      <c r="C2" s="43" t="s">
        <v>46</v>
      </c>
      <c r="D2" s="43" t="s">
        <v>47</v>
      </c>
      <c r="E2" s="43" t="s">
        <v>46</v>
      </c>
      <c r="F2" s="43" t="s">
        <v>47</v>
      </c>
      <c r="G2" s="43" t="s">
        <v>46</v>
      </c>
      <c r="H2" s="44" t="s">
        <v>47</v>
      </c>
      <c r="I2" s="144"/>
      <c r="J2" s="20"/>
      <c r="K2" s="22"/>
      <c r="L2" s="16"/>
    </row>
    <row r="3" spans="1:22" ht="16.5" thickBot="1" x14ac:dyDescent="0.3">
      <c r="A3" s="9" t="s">
        <v>0</v>
      </c>
      <c r="B3" s="12" t="s">
        <v>68</v>
      </c>
      <c r="C3" s="29">
        <v>3.8611111111111112</v>
      </c>
      <c r="D3" s="39">
        <f t="shared" ref="D3:D24" si="0">SUM(C3/J3)</f>
        <v>0.12455197132616487</v>
      </c>
      <c r="E3" s="71">
        <v>0</v>
      </c>
      <c r="F3" s="39">
        <f t="shared" ref="F3:F11" si="1">SUM(E3/J3)</f>
        <v>0</v>
      </c>
      <c r="G3" s="29">
        <v>3.472222222222222E-3</v>
      </c>
      <c r="H3" s="39">
        <f t="shared" ref="H3:H24" si="2">SUM(G3/J3)</f>
        <v>1.1200716845878136E-4</v>
      </c>
      <c r="I3" s="62">
        <f>SUM(C3+E3+G3)</f>
        <v>3.8645833333333335</v>
      </c>
      <c r="J3" s="7">
        <v>31</v>
      </c>
      <c r="K3" s="25" t="str">
        <f t="shared" ref="K3:K24" si="3" xml:space="preserve"> TEXT(J3-I3, "[H]:MM:SS")</f>
        <v>651:15:00</v>
      </c>
      <c r="L3" s="26">
        <f t="shared" ref="L3:L24" si="4">SUM(K3/J3)</f>
        <v>0.87533602150537637</v>
      </c>
    </row>
    <row r="4" spans="1:22" ht="16.5" thickBot="1" x14ac:dyDescent="0.3">
      <c r="A4" s="9" t="s">
        <v>2</v>
      </c>
      <c r="B4" s="12" t="s">
        <v>88</v>
      </c>
      <c r="C4" s="64">
        <v>0</v>
      </c>
      <c r="D4" s="39">
        <f t="shared" si="0"/>
        <v>0</v>
      </c>
      <c r="E4" s="71">
        <v>0</v>
      </c>
      <c r="F4" s="39">
        <f t="shared" si="1"/>
        <v>0</v>
      </c>
      <c r="G4" s="71">
        <v>0</v>
      </c>
      <c r="H4" s="39">
        <f t="shared" si="2"/>
        <v>0</v>
      </c>
      <c r="I4" s="62">
        <f t="shared" ref="I4:I25" si="5">SUM(C4+E4+G4)</f>
        <v>0</v>
      </c>
      <c r="J4" s="7">
        <v>31</v>
      </c>
      <c r="K4" s="25" t="str">
        <f t="shared" si="3"/>
        <v>744:00:00</v>
      </c>
      <c r="L4" s="26">
        <f t="shared" si="4"/>
        <v>1</v>
      </c>
    </row>
    <row r="5" spans="1:22" ht="16.5" thickBot="1" x14ac:dyDescent="0.3">
      <c r="A5" s="9" t="s">
        <v>48</v>
      </c>
      <c r="B5" s="12" t="s">
        <v>69</v>
      </c>
      <c r="C5" s="29">
        <v>8.3333333333333329E-2</v>
      </c>
      <c r="D5" s="39">
        <f t="shared" si="0"/>
        <v>2.6881720430107525E-3</v>
      </c>
      <c r="E5" s="71">
        <v>0</v>
      </c>
      <c r="F5" s="39">
        <f t="shared" si="1"/>
        <v>0</v>
      </c>
      <c r="G5" s="29">
        <v>6.9444444444444447E-4</v>
      </c>
      <c r="H5" s="39">
        <f t="shared" si="2"/>
        <v>2.2401433691756272E-5</v>
      </c>
      <c r="I5" s="62">
        <f t="shared" si="5"/>
        <v>8.4027777777777771E-2</v>
      </c>
      <c r="J5" s="7">
        <v>31</v>
      </c>
      <c r="K5" s="25" t="str">
        <f t="shared" si="3"/>
        <v>741:59:00</v>
      </c>
      <c r="L5" s="26">
        <f t="shared" si="4"/>
        <v>0.99728942652329755</v>
      </c>
    </row>
    <row r="6" spans="1:22" ht="16.5" thickBot="1" x14ac:dyDescent="0.3">
      <c r="A6" s="9" t="s">
        <v>5</v>
      </c>
      <c r="B6" s="12" t="s">
        <v>89</v>
      </c>
      <c r="C6" s="29">
        <v>3.125E-2</v>
      </c>
      <c r="D6" s="39">
        <f t="shared" si="0"/>
        <v>1.0080645161290322E-3</v>
      </c>
      <c r="E6" s="71">
        <v>0</v>
      </c>
      <c r="F6" s="39">
        <f t="shared" si="1"/>
        <v>0</v>
      </c>
      <c r="G6" s="64">
        <v>0</v>
      </c>
      <c r="H6" s="39">
        <f t="shared" si="2"/>
        <v>0</v>
      </c>
      <c r="I6" s="62">
        <f t="shared" si="5"/>
        <v>3.125E-2</v>
      </c>
      <c r="J6" s="7">
        <v>31</v>
      </c>
      <c r="K6" s="25" t="str">
        <f t="shared" si="3"/>
        <v>743:15:00</v>
      </c>
      <c r="L6" s="26">
        <f t="shared" si="4"/>
        <v>0.998991935483871</v>
      </c>
    </row>
    <row r="7" spans="1:22" ht="16.5" thickBot="1" x14ac:dyDescent="0.3">
      <c r="A7" s="9" t="s">
        <v>7</v>
      </c>
      <c r="B7" s="12" t="s">
        <v>90</v>
      </c>
      <c r="C7" s="29">
        <v>5.2083333333333336E-2</v>
      </c>
      <c r="D7" s="39">
        <f t="shared" si="0"/>
        <v>1.6801075268817205E-3</v>
      </c>
      <c r="E7" s="64">
        <v>0</v>
      </c>
      <c r="F7" s="39">
        <f t="shared" si="1"/>
        <v>0</v>
      </c>
      <c r="G7" s="64">
        <v>0</v>
      </c>
      <c r="H7" s="39">
        <f t="shared" si="2"/>
        <v>0</v>
      </c>
      <c r="I7" s="62">
        <f t="shared" si="5"/>
        <v>5.2083333333333336E-2</v>
      </c>
      <c r="J7" s="7">
        <v>31</v>
      </c>
      <c r="K7" s="25" t="str">
        <f t="shared" si="3"/>
        <v>742:45:00</v>
      </c>
      <c r="L7" s="26">
        <f t="shared" si="4"/>
        <v>0.99831989247311836</v>
      </c>
    </row>
    <row r="8" spans="1:22" ht="16.5" thickBot="1" x14ac:dyDescent="0.3">
      <c r="A8" s="9" t="s">
        <v>9</v>
      </c>
      <c r="B8" s="12" t="s">
        <v>70</v>
      </c>
      <c r="C8" s="29">
        <v>2.4305555555555556E-2</v>
      </c>
      <c r="D8" s="39">
        <f t="shared" si="0"/>
        <v>7.8405017921146956E-4</v>
      </c>
      <c r="E8" s="64">
        <v>0</v>
      </c>
      <c r="F8" s="39">
        <f t="shared" si="1"/>
        <v>0</v>
      </c>
      <c r="G8" s="29">
        <v>0.20624999999999999</v>
      </c>
      <c r="H8" s="39">
        <f t="shared" si="2"/>
        <v>6.6532258064516125E-3</v>
      </c>
      <c r="I8" s="62">
        <f t="shared" si="5"/>
        <v>0.23055555555555554</v>
      </c>
      <c r="J8" s="7">
        <v>31</v>
      </c>
      <c r="K8" s="25" t="str">
        <f t="shared" si="3"/>
        <v>738:28:00</v>
      </c>
      <c r="L8" s="26">
        <f t="shared" si="4"/>
        <v>0.99256272401433698</v>
      </c>
    </row>
    <row r="9" spans="1:22" ht="16.5" thickBot="1" x14ac:dyDescent="0.3">
      <c r="A9" s="9" t="s">
        <v>11</v>
      </c>
      <c r="B9" s="12" t="s">
        <v>71</v>
      </c>
      <c r="C9" s="29">
        <v>4.1666666666666664E-2</v>
      </c>
      <c r="D9" s="39">
        <f t="shared" si="0"/>
        <v>1.3440860215053762E-3</v>
      </c>
      <c r="E9" s="64">
        <v>0</v>
      </c>
      <c r="F9" s="39">
        <f t="shared" si="1"/>
        <v>0</v>
      </c>
      <c r="G9" s="29">
        <v>9.722222222222221E-2</v>
      </c>
      <c r="H9" s="39">
        <f t="shared" si="2"/>
        <v>3.1362007168458778E-3</v>
      </c>
      <c r="I9" s="62">
        <f t="shared" si="5"/>
        <v>0.13888888888888887</v>
      </c>
      <c r="J9" s="7">
        <v>31</v>
      </c>
      <c r="K9" s="25" t="str">
        <f t="shared" si="3"/>
        <v>740:40:00</v>
      </c>
      <c r="L9" s="26">
        <f t="shared" si="4"/>
        <v>0.99551971326164879</v>
      </c>
    </row>
    <row r="10" spans="1:22" ht="16.5" thickBot="1" x14ac:dyDescent="0.3">
      <c r="A10" s="9" t="s">
        <v>13</v>
      </c>
      <c r="B10" s="12" t="s">
        <v>72</v>
      </c>
      <c r="C10" s="71">
        <v>0</v>
      </c>
      <c r="D10" s="39">
        <f t="shared" si="0"/>
        <v>0</v>
      </c>
      <c r="E10" s="71">
        <v>0</v>
      </c>
      <c r="F10" s="39">
        <f t="shared" si="1"/>
        <v>0</v>
      </c>
      <c r="G10" s="71">
        <v>0</v>
      </c>
      <c r="H10" s="39">
        <f t="shared" si="2"/>
        <v>0</v>
      </c>
      <c r="I10" s="62">
        <f t="shared" si="5"/>
        <v>0</v>
      </c>
      <c r="J10" s="7">
        <v>31</v>
      </c>
      <c r="K10" s="25" t="str">
        <f t="shared" si="3"/>
        <v>744:00:00</v>
      </c>
      <c r="L10" s="26">
        <f t="shared" si="4"/>
        <v>1</v>
      </c>
      <c r="V10" t="s">
        <v>95</v>
      </c>
    </row>
    <row r="11" spans="1:22" ht="16.5" thickBot="1" x14ac:dyDescent="0.3">
      <c r="A11" s="9" t="s">
        <v>15</v>
      </c>
      <c r="B11" s="12" t="s">
        <v>91</v>
      </c>
      <c r="C11" s="71">
        <v>0</v>
      </c>
      <c r="D11" s="39">
        <f t="shared" si="0"/>
        <v>0</v>
      </c>
      <c r="E11" s="64">
        <v>0</v>
      </c>
      <c r="F11" s="39">
        <f t="shared" si="1"/>
        <v>0</v>
      </c>
      <c r="G11" s="71">
        <v>0</v>
      </c>
      <c r="H11" s="39">
        <f t="shared" si="2"/>
        <v>0</v>
      </c>
      <c r="I11" s="62">
        <f t="shared" si="5"/>
        <v>0</v>
      </c>
      <c r="J11" s="7">
        <v>31</v>
      </c>
      <c r="K11" s="25" t="str">
        <f t="shared" si="3"/>
        <v>744:00:00</v>
      </c>
      <c r="L11" s="26">
        <f t="shared" si="4"/>
        <v>1</v>
      </c>
    </row>
    <row r="12" spans="1:22" ht="16.5" thickBot="1" x14ac:dyDescent="0.3">
      <c r="A12" s="9" t="s">
        <v>17</v>
      </c>
      <c r="B12" s="12" t="s">
        <v>92</v>
      </c>
      <c r="C12" s="71">
        <v>0</v>
      </c>
      <c r="D12" s="39">
        <f t="shared" si="0"/>
        <v>0</v>
      </c>
      <c r="E12" s="71">
        <v>0</v>
      </c>
      <c r="F12" s="39">
        <v>0</v>
      </c>
      <c r="G12" s="71">
        <v>0</v>
      </c>
      <c r="H12" s="39">
        <f t="shared" si="2"/>
        <v>0</v>
      </c>
      <c r="I12" s="62">
        <f t="shared" si="5"/>
        <v>0</v>
      </c>
      <c r="J12" s="7">
        <v>31</v>
      </c>
      <c r="K12" s="25" t="str">
        <f t="shared" si="3"/>
        <v>744:00:00</v>
      </c>
      <c r="L12" s="26">
        <f t="shared" si="4"/>
        <v>1</v>
      </c>
    </row>
    <row r="13" spans="1:22" ht="16.5" thickBot="1" x14ac:dyDescent="0.3">
      <c r="A13" s="9" t="s">
        <v>49</v>
      </c>
      <c r="B13" s="12" t="s">
        <v>73</v>
      </c>
      <c r="C13" s="71">
        <v>0</v>
      </c>
      <c r="D13" s="39">
        <f t="shared" si="0"/>
        <v>0</v>
      </c>
      <c r="E13" s="71">
        <v>0</v>
      </c>
      <c r="F13" s="39">
        <f t="shared" ref="F13:F24" si="6">SUM(E13/J13)</f>
        <v>0</v>
      </c>
      <c r="G13" s="29">
        <v>8.3333333333333329E-2</v>
      </c>
      <c r="H13" s="39">
        <f t="shared" si="2"/>
        <v>2.6881720430107525E-3</v>
      </c>
      <c r="I13" s="62">
        <f t="shared" si="5"/>
        <v>8.3333333333333329E-2</v>
      </c>
      <c r="J13" s="7">
        <v>31</v>
      </c>
      <c r="K13" s="25" t="str">
        <f t="shared" si="3"/>
        <v>742:00:00</v>
      </c>
      <c r="L13" s="26">
        <f t="shared" si="4"/>
        <v>0.99731182795698925</v>
      </c>
    </row>
    <row r="14" spans="1:22" ht="16.5" thickBot="1" x14ac:dyDescent="0.3">
      <c r="A14" s="9" t="s">
        <v>50</v>
      </c>
      <c r="B14" s="12" t="s">
        <v>74</v>
      </c>
      <c r="C14" s="71">
        <v>0</v>
      </c>
      <c r="D14" s="39">
        <f t="shared" si="0"/>
        <v>0</v>
      </c>
      <c r="E14" s="71">
        <v>0</v>
      </c>
      <c r="F14" s="39">
        <f t="shared" si="6"/>
        <v>0</v>
      </c>
      <c r="G14" s="71">
        <v>0</v>
      </c>
      <c r="H14" s="39">
        <f t="shared" si="2"/>
        <v>0</v>
      </c>
      <c r="I14" s="62">
        <f t="shared" si="5"/>
        <v>0</v>
      </c>
      <c r="J14" s="7">
        <v>31</v>
      </c>
      <c r="K14" s="25" t="str">
        <f t="shared" si="3"/>
        <v>744:00:00</v>
      </c>
      <c r="L14" s="26">
        <f t="shared" si="4"/>
        <v>1</v>
      </c>
    </row>
    <row r="15" spans="1:22" ht="16.5" thickBot="1" x14ac:dyDescent="0.3">
      <c r="A15" s="9" t="s">
        <v>21</v>
      </c>
      <c r="B15" s="12" t="s">
        <v>75</v>
      </c>
      <c r="C15" s="29">
        <v>6.9444444444444434E-2</v>
      </c>
      <c r="D15" s="39">
        <f t="shared" si="0"/>
        <v>2.2401433691756267E-3</v>
      </c>
      <c r="E15" s="29">
        <v>7.0833333333333331E-2</v>
      </c>
      <c r="F15" s="39">
        <f t="shared" si="6"/>
        <v>2.2849462365591398E-3</v>
      </c>
      <c r="G15" s="71">
        <v>0</v>
      </c>
      <c r="H15" s="39">
        <f t="shared" si="2"/>
        <v>0</v>
      </c>
      <c r="I15" s="62">
        <f t="shared" si="5"/>
        <v>0.14027777777777778</v>
      </c>
      <c r="J15" s="7">
        <v>31</v>
      </c>
      <c r="K15" s="25" t="str">
        <f t="shared" si="3"/>
        <v>740:38:00</v>
      </c>
      <c r="L15" s="26">
        <f t="shared" si="4"/>
        <v>0.99547491039426517</v>
      </c>
    </row>
    <row r="16" spans="1:22" ht="16.5" thickBot="1" x14ac:dyDescent="0.3">
      <c r="A16" s="9" t="s">
        <v>23</v>
      </c>
      <c r="B16" s="12" t="s">
        <v>76</v>
      </c>
      <c r="C16" s="29">
        <v>2.915972222222222</v>
      </c>
      <c r="D16" s="39">
        <f t="shared" si="0"/>
        <v>9.4063620071684576E-2</v>
      </c>
      <c r="E16" s="29">
        <v>0.17291666666666666</v>
      </c>
      <c r="F16" s="39">
        <f t="shared" si="6"/>
        <v>5.5779569892473119E-3</v>
      </c>
      <c r="G16" s="64">
        <v>0</v>
      </c>
      <c r="H16" s="39">
        <f t="shared" si="2"/>
        <v>0</v>
      </c>
      <c r="I16" s="62">
        <f t="shared" si="5"/>
        <v>3.0888888888888886</v>
      </c>
      <c r="J16" s="7">
        <v>31</v>
      </c>
      <c r="K16" s="25" t="str">
        <f t="shared" si="3"/>
        <v>669:52:00</v>
      </c>
      <c r="L16" s="26">
        <f t="shared" si="4"/>
        <v>0.90035842293906809</v>
      </c>
    </row>
    <row r="17" spans="1:12" ht="16.5" thickBot="1" x14ac:dyDescent="0.3">
      <c r="A17" s="9" t="s">
        <v>25</v>
      </c>
      <c r="B17" s="12" t="s">
        <v>77</v>
      </c>
      <c r="C17" s="64">
        <v>0</v>
      </c>
      <c r="D17" s="39">
        <f t="shared" si="0"/>
        <v>0</v>
      </c>
      <c r="E17" s="71">
        <v>0</v>
      </c>
      <c r="F17" s="39">
        <f t="shared" si="6"/>
        <v>0</v>
      </c>
      <c r="G17" s="64">
        <v>0</v>
      </c>
      <c r="H17" s="39">
        <f t="shared" si="2"/>
        <v>0</v>
      </c>
      <c r="I17" s="62">
        <f t="shared" si="5"/>
        <v>0</v>
      </c>
      <c r="J17" s="7">
        <v>31</v>
      </c>
      <c r="K17" s="25" t="str">
        <f t="shared" si="3"/>
        <v>744:00:00</v>
      </c>
      <c r="L17" s="26">
        <f t="shared" si="4"/>
        <v>1</v>
      </c>
    </row>
    <row r="18" spans="1:12" ht="16.5" thickBot="1" x14ac:dyDescent="0.3">
      <c r="A18" s="9" t="s">
        <v>27</v>
      </c>
      <c r="B18" s="12" t="s">
        <v>78</v>
      </c>
      <c r="C18" s="71">
        <v>0</v>
      </c>
      <c r="D18" s="39">
        <f t="shared" si="0"/>
        <v>0</v>
      </c>
      <c r="E18" s="29">
        <v>8.3333333333333329E-2</v>
      </c>
      <c r="F18" s="39">
        <f t="shared" si="6"/>
        <v>2.6881720430107525E-3</v>
      </c>
      <c r="G18" s="71">
        <v>0</v>
      </c>
      <c r="H18" s="39">
        <f t="shared" si="2"/>
        <v>0</v>
      </c>
      <c r="I18" s="62">
        <f t="shared" si="5"/>
        <v>8.3333333333333329E-2</v>
      </c>
      <c r="J18" s="7">
        <v>31</v>
      </c>
      <c r="K18" s="25" t="str">
        <f t="shared" si="3"/>
        <v>742:00:00</v>
      </c>
      <c r="L18" s="26">
        <f t="shared" si="4"/>
        <v>0.99731182795698925</v>
      </c>
    </row>
    <row r="19" spans="1:12" ht="16.5" thickBot="1" x14ac:dyDescent="0.3">
      <c r="A19" s="9" t="s">
        <v>30</v>
      </c>
      <c r="B19" s="12" t="s">
        <v>93</v>
      </c>
      <c r="C19" s="29">
        <v>1.0027777777777778</v>
      </c>
      <c r="D19" s="39">
        <f t="shared" si="0"/>
        <v>3.2347670250896056E-2</v>
      </c>
      <c r="E19" s="71">
        <v>0</v>
      </c>
      <c r="F19" s="39">
        <f t="shared" si="6"/>
        <v>0</v>
      </c>
      <c r="G19" s="29">
        <v>1.5972222222222224E-2</v>
      </c>
      <c r="H19" s="39">
        <f t="shared" si="2"/>
        <v>5.1523297491039429E-4</v>
      </c>
      <c r="I19" s="62">
        <f t="shared" si="5"/>
        <v>1.01875</v>
      </c>
      <c r="J19" s="7">
        <v>31</v>
      </c>
      <c r="K19" s="25" t="str">
        <f t="shared" si="3"/>
        <v>719:33:00</v>
      </c>
      <c r="L19" s="26">
        <f t="shared" si="4"/>
        <v>0.96713709677419357</v>
      </c>
    </row>
    <row r="20" spans="1:12" ht="16.5" thickBot="1" x14ac:dyDescent="0.3">
      <c r="A20" s="9" t="s">
        <v>32</v>
      </c>
      <c r="B20" s="12" t="s">
        <v>79</v>
      </c>
      <c r="C20" s="71">
        <v>0</v>
      </c>
      <c r="D20" s="39">
        <f t="shared" si="0"/>
        <v>0</v>
      </c>
      <c r="E20" s="71">
        <v>0</v>
      </c>
      <c r="F20" s="39">
        <f t="shared" si="6"/>
        <v>0</v>
      </c>
      <c r="G20" s="29">
        <v>9.0277777777777776E-2</v>
      </c>
      <c r="H20" s="39">
        <f t="shared" si="2"/>
        <v>2.9121863799283156E-3</v>
      </c>
      <c r="I20" s="62">
        <f t="shared" si="5"/>
        <v>9.0277777777777776E-2</v>
      </c>
      <c r="J20" s="7">
        <v>31</v>
      </c>
      <c r="K20" s="25" t="str">
        <f t="shared" si="3"/>
        <v>741:50:00</v>
      </c>
      <c r="L20" s="26">
        <f t="shared" si="4"/>
        <v>0.99708781362007182</v>
      </c>
    </row>
    <row r="21" spans="1:12" ht="16.5" thickBot="1" x14ac:dyDescent="0.3">
      <c r="A21" s="9" t="s">
        <v>34</v>
      </c>
      <c r="B21" s="12" t="s">
        <v>80</v>
      </c>
      <c r="C21" s="64">
        <v>0</v>
      </c>
      <c r="D21" s="39">
        <f t="shared" si="0"/>
        <v>0</v>
      </c>
      <c r="E21" s="71">
        <v>0</v>
      </c>
      <c r="F21" s="39">
        <f t="shared" si="6"/>
        <v>0</v>
      </c>
      <c r="G21" s="64">
        <v>0</v>
      </c>
      <c r="H21" s="39">
        <f t="shared" si="2"/>
        <v>0</v>
      </c>
      <c r="I21" s="62">
        <f t="shared" si="5"/>
        <v>0</v>
      </c>
      <c r="J21" s="7">
        <v>31</v>
      </c>
      <c r="K21" s="25" t="str">
        <f t="shared" si="3"/>
        <v>744:00:00</v>
      </c>
      <c r="L21" s="26">
        <f t="shared" si="4"/>
        <v>1</v>
      </c>
    </row>
    <row r="22" spans="1:12" ht="16.5" thickBot="1" x14ac:dyDescent="0.3">
      <c r="A22" s="9" t="s">
        <v>36</v>
      </c>
      <c r="B22" s="12" t="s">
        <v>81</v>
      </c>
      <c r="C22" s="71">
        <v>0</v>
      </c>
      <c r="D22" s="39">
        <f t="shared" si="0"/>
        <v>0</v>
      </c>
      <c r="E22" s="71">
        <v>0</v>
      </c>
      <c r="F22" s="39">
        <f t="shared" si="6"/>
        <v>0</v>
      </c>
      <c r="G22" s="71">
        <v>0</v>
      </c>
      <c r="H22" s="39">
        <f t="shared" si="2"/>
        <v>0</v>
      </c>
      <c r="I22" s="62">
        <f t="shared" si="5"/>
        <v>0</v>
      </c>
      <c r="J22" s="7">
        <v>31</v>
      </c>
      <c r="K22" s="25" t="str">
        <f t="shared" si="3"/>
        <v>744:00:00</v>
      </c>
      <c r="L22" s="26">
        <f t="shared" si="4"/>
        <v>1</v>
      </c>
    </row>
    <row r="23" spans="1:12" ht="16.5" thickBot="1" x14ac:dyDescent="0.3">
      <c r="A23" s="9" t="s">
        <v>38</v>
      </c>
      <c r="B23" s="12" t="s">
        <v>82</v>
      </c>
      <c r="C23" s="29">
        <v>0.375</v>
      </c>
      <c r="D23" s="39">
        <f t="shared" si="0"/>
        <v>1.2096774193548387E-2</v>
      </c>
      <c r="E23" s="71">
        <v>0</v>
      </c>
      <c r="F23" s="39">
        <f t="shared" si="6"/>
        <v>0</v>
      </c>
      <c r="G23" s="29">
        <v>0.1423611111111111</v>
      </c>
      <c r="H23" s="39">
        <f t="shared" si="2"/>
        <v>4.5922939068100358E-3</v>
      </c>
      <c r="I23" s="62">
        <f t="shared" si="5"/>
        <v>0.51736111111111116</v>
      </c>
      <c r="J23" s="7">
        <v>31</v>
      </c>
      <c r="K23" s="25" t="str">
        <f t="shared" si="3"/>
        <v>731:35:00</v>
      </c>
      <c r="L23" s="26">
        <f t="shared" si="4"/>
        <v>0.98331093189964158</v>
      </c>
    </row>
    <row r="24" spans="1:12" ht="16.5" thickBot="1" x14ac:dyDescent="0.3">
      <c r="A24" s="9" t="s">
        <v>40</v>
      </c>
      <c r="B24" s="12" t="s">
        <v>83</v>
      </c>
      <c r="C24" s="112">
        <v>0</v>
      </c>
      <c r="D24" s="92">
        <f t="shared" si="0"/>
        <v>0</v>
      </c>
      <c r="E24" s="112">
        <v>0</v>
      </c>
      <c r="F24" s="92">
        <f t="shared" si="6"/>
        <v>0</v>
      </c>
      <c r="G24" s="112">
        <v>0</v>
      </c>
      <c r="H24" s="92">
        <f t="shared" si="2"/>
        <v>0</v>
      </c>
      <c r="I24" s="62">
        <f t="shared" si="5"/>
        <v>0</v>
      </c>
      <c r="J24" s="7">
        <v>31</v>
      </c>
      <c r="K24" s="25" t="str">
        <f t="shared" si="3"/>
        <v>744:00:00</v>
      </c>
      <c r="L24" s="26">
        <f t="shared" si="4"/>
        <v>1</v>
      </c>
    </row>
    <row r="25" spans="1:12" ht="16.5" thickBot="1" x14ac:dyDescent="0.3">
      <c r="A25" s="12" t="s">
        <v>42</v>
      </c>
      <c r="B25" s="13"/>
      <c r="C25" s="14">
        <f>SUM(C3:C24)</f>
        <v>8.4569444444444439</v>
      </c>
      <c r="D25" s="10">
        <f t="shared" ref="D25" si="7">SUM(C25/J25)</f>
        <v>1.2400211795373085E-2</v>
      </c>
      <c r="E25" s="14">
        <f>SUM(E3:E24)</f>
        <v>0.32708333333333334</v>
      </c>
      <c r="F25" s="10">
        <f t="shared" ref="F25" si="8">SUM(E25/J25)</f>
        <v>4.79594330400782E-4</v>
      </c>
      <c r="G25" s="14">
        <f>SUM(G3:G24)</f>
        <v>0.63958333333333339</v>
      </c>
      <c r="H25" s="10">
        <f>SUM(G25/J25)</f>
        <v>9.378054740957968E-4</v>
      </c>
      <c r="I25" s="25">
        <f t="shared" si="5"/>
        <v>9.4236111111111107</v>
      </c>
      <c r="J25" s="7">
        <f>SUM(J3:J24)</f>
        <v>682</v>
      </c>
      <c r="K25" s="25">
        <f xml:space="preserve"> SUM(J25-I25)</f>
        <v>672.57638888888891</v>
      </c>
      <c r="L25" s="41">
        <f>SUM(K25/J25)</f>
        <v>0.98618238840013039</v>
      </c>
    </row>
    <row r="26" spans="1:12" x14ac:dyDescent="0.2">
      <c r="D26" s="5"/>
    </row>
    <row r="31" spans="1:12" ht="13.5" thickBot="1" x14ac:dyDescent="0.25">
      <c r="C31" s="58" t="s">
        <v>85</v>
      </c>
    </row>
    <row r="32" spans="1:12" x14ac:dyDescent="0.2">
      <c r="E32" s="138" t="s">
        <v>86</v>
      </c>
      <c r="G32" s="140" t="s">
        <v>87</v>
      </c>
    </row>
    <row r="33" spans="1:8" ht="13.5" thickBot="1" x14ac:dyDescent="0.25">
      <c r="E33" s="139"/>
      <c r="G33" s="141"/>
    </row>
    <row r="34" spans="1:8" ht="13.5" thickBot="1" x14ac:dyDescent="0.25">
      <c r="C34" s="136" t="s">
        <v>84</v>
      </c>
      <c r="D34" s="142"/>
      <c r="E34" s="139"/>
      <c r="G34" s="141"/>
    </row>
    <row r="35" spans="1:8" ht="13.5" thickBot="1" x14ac:dyDescent="0.25">
      <c r="C35" s="43" t="s">
        <v>46</v>
      </c>
      <c r="D35" s="19" t="s">
        <v>47</v>
      </c>
      <c r="E35" s="145"/>
      <c r="G35" s="146"/>
    </row>
    <row r="36" spans="1:8" ht="16.5" thickBot="1" x14ac:dyDescent="0.3">
      <c r="A36" s="59" t="s">
        <v>27</v>
      </c>
      <c r="B36" s="12" t="s">
        <v>94</v>
      </c>
      <c r="C36" s="29">
        <v>1.7847222222222221</v>
      </c>
      <c r="D36" s="56">
        <f>SUM(C36/F36)</f>
        <v>5.7571684587813615E-2</v>
      </c>
      <c r="E36" s="57">
        <f>SUM(C36)</f>
        <v>1.7847222222222221</v>
      </c>
      <c r="F36" s="47">
        <v>31</v>
      </c>
      <c r="G36" s="57" t="str">
        <f xml:space="preserve"> TEXT(F36-E36, "[H]:MM:SS")</f>
        <v>701:10:00</v>
      </c>
      <c r="H36" s="48">
        <f>SUM(G36/F36)</f>
        <v>0.9424283154121863</v>
      </c>
    </row>
  </sheetData>
  <mergeCells count="8">
    <mergeCell ref="E32:E35"/>
    <mergeCell ref="G32:G35"/>
    <mergeCell ref="C34:D34"/>
    <mergeCell ref="A1:B2"/>
    <mergeCell ref="I1:I2"/>
    <mergeCell ref="C1:D1"/>
    <mergeCell ref="E1:F1"/>
    <mergeCell ref="G1:H1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I Document" ma:contentTypeID="0x0101009DB21D08441AA34C9B2B98F396559C930600EACA0F8B22C49B42BDB9BD655805095F" ma:contentTypeVersion="4" ma:contentTypeDescription="" ma:contentTypeScope="" ma:versionID="8ccac24626f0282fbbe0550c504a6138">
  <xsd:schema xmlns:xsd="http://www.w3.org/2001/XMLSchema" xmlns:xs="http://www.w3.org/2001/XMLSchema" xmlns:p="http://schemas.microsoft.com/office/2006/metadata/properties" xmlns:ns2="75e7be8b-9f81-40b4-9222-b97114df1827" xmlns:ns3="79e02b3f-353e-46c2-bee5-8a2ca22e7b40" targetNamespace="http://schemas.microsoft.com/office/2006/metadata/properties" ma:root="true" ma:fieldsID="420c611e4f1ed181df97a0143b6cb5b6" ns2:_="" ns3:_="">
    <xsd:import namespace="75e7be8b-9f81-40b4-9222-b97114df1827"/>
    <xsd:import namespace="79e02b3f-353e-46c2-bee5-8a2ca22e7b40"/>
    <xsd:element name="properties">
      <xsd:complexType>
        <xsd:sequence>
          <xsd:element name="documentManagement">
            <xsd:complexType>
              <xsd:all>
                <xsd:element ref="ns2:b133dadb792242fe9b5669aa8757600b" minOccurs="0"/>
                <xsd:element ref="ns2:TaxCatchAllLabel" minOccurs="0"/>
                <xsd:element ref="ns2:TaxCatchAll" minOccurs="0"/>
                <xsd:element ref="ns2:TaxKeywordTaxHTField" minOccurs="0"/>
                <xsd:element ref="ns3:_dlc_DocId" minOccurs="0"/>
                <xsd:element ref="ns3:_dlc_DocIdUrl" minOccurs="0"/>
                <xsd:element ref="ns3:_dlc_DocIdPersistId" minOccurs="0"/>
                <xsd:element ref="ns3:FOI_x0020_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be8b-9f81-40b4-9222-b97114df1827" elementFormDefault="qualified">
    <xsd:import namespace="http://schemas.microsoft.com/office/2006/documentManagement/types"/>
    <xsd:import namespace="http://schemas.microsoft.com/office/infopath/2007/PartnerControls"/>
    <xsd:element name="b133dadb792242fe9b5669aa8757600b" ma:index="8" nillable="true" ma:taxonomy="true" ma:internalName="b133dadb792242fe9b5669aa8757600b" ma:taxonomyFieldName="SFRSTopic" ma:displayName="Topic" ma:readOnly="false" ma:fieldId="{b133dadb-7922-42fe-9b56-69aa8757600b}" ma:taxonomyMulti="true" ma:sspId="599aa541-0a60-40c8-83cd-cd350ab61af0" ma:termSetId="5d5560c4-bd0c-44d3-b3a1-cb87bdf44511" ma:anchorId="5e128d95-ce62-4ee4-b352-6d145caac3ae" ma:open="true" ma:isKeyword="false">
      <xsd:complexType>
        <xsd:sequence>
          <xsd:element ref="pc:Terms" minOccurs="0" maxOccurs="1"/>
        </xsd:sequence>
      </xsd:complexType>
    </xsd:element>
    <xsd:element name="TaxCatchAllLabel" ma:index="9" nillable="true" ma:displayName="Taxonomy Catch All Column1" ma:description="" ma:hidden="true" ma:list="{96da5b79-47c7-45a7-b006-329ecae32e2f}" ma:internalName="TaxCatchAllLabel" ma:readOnly="true" ma:showField="CatchAllDataLabel" ma:web="79e02b3f-353e-46c2-bee5-8a2ca22e7b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10" nillable="true" ma:displayName="Taxonomy Catch All Column" ma:description="" ma:hidden="true" ma:list="{96da5b79-47c7-45a7-b006-329ecae32e2f}" ma:internalName="TaxCatchAll" ma:readOnly="false" ma:showField="CatchAllData" ma:web="79e02b3f-353e-46c2-bee5-8a2ca22e7b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1" nillable="true" ma:taxonomy="true" ma:internalName="TaxKeywordTaxHTField" ma:taxonomyFieldName="TaxKeyword" ma:displayName="Enterprise Keywords" ma:readOnly="false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02b3f-353e-46c2-bee5-8a2ca22e7b40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OI_x0020_Topic" ma:index="17" nillable="true" ma:displayName="FOI Topic" ma:format="Dropdown" ma:internalName="FOI_x0020_Topic">
      <xsd:simpleType>
        <xsd:restriction base="dms:Choice">
          <xsd:enumeration value="Staffing and Employment"/>
          <xsd:enumeration value="Incidents and Emergency Response"/>
          <xsd:enumeration value="Fire Safety"/>
          <xsd:enumeration value="Finance and Corporate Governance"/>
          <xsd:enumeration value="IT"/>
          <xsd:enumeration value="Asse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5cec8fd-eede-43ea-a7f7-e4f4e18d2a8d" ContentTypeId="0x010100E1CC3F4493E0FC4D8466E5A019837875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33dadb792242fe9b5669aa8757600b xmlns="75e7be8b-9f81-40b4-9222-b97114df1827">
      <Terms xmlns="http://schemas.microsoft.com/office/infopath/2007/PartnerControls"/>
    </b133dadb792242fe9b5669aa8757600b>
    <TaxCatchAll xmlns="75e7be8b-9f81-40b4-9222-b97114df1827">
      <Value>1175</Value>
      <Value>1085</Value>
    </TaxCatchAll>
    <TaxKeywordTaxHTField xmlns="75e7be8b-9f81-40b4-9222-b97114df18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Appliances</TermName>
          <TermId xmlns="http://schemas.microsoft.com/office/infopath/2007/PartnerControls">93fba3de-fad7-4e60-82e4-598bfb270a37</TermId>
        </TermInfo>
        <TermInfo xmlns="http://schemas.microsoft.com/office/infopath/2007/PartnerControls">
          <TermName xmlns="http://schemas.microsoft.com/office/infopath/2007/PartnerControls">Assets</TermName>
          <TermId xmlns="http://schemas.microsoft.com/office/infopath/2007/PartnerControls">52685083-dc09-4647-a1ed-40a51c8682e9</TermId>
        </TermInfo>
      </Terms>
    </TaxKeywordTaxHTField>
    <_dlc_DocId xmlns="79e02b3f-353e-46c2-bee5-8a2ca22e7b40">ZQUJVTNDRKNH-1081930199-423</_dlc_DocId>
    <_dlc_DocIdUrl xmlns="79e02b3f-353e-46c2-bee5-8a2ca22e7b40">
      <Url>https://sfrs.sharepoint.com/teams/Service%20Development/_layouts/15/DocIdRedir.aspx?ID=ZQUJVTNDRKNH-1081930199-423</Url>
      <Description>ZQUJVTNDRKNH-1081930199-423</Description>
    </_dlc_DocIdUrl>
    <FOI_x0020_Topic xmlns="79e02b3f-353e-46c2-bee5-8a2ca22e7b40">Assets</FOI_x0020_Topic>
  </documentManagement>
</p:properties>
</file>

<file path=customXml/itemProps1.xml><?xml version="1.0" encoding="utf-8"?>
<ds:datastoreItem xmlns:ds="http://schemas.openxmlformats.org/officeDocument/2006/customXml" ds:itemID="{83420C4A-6898-4390-977E-1D214F8CFD9D}"/>
</file>

<file path=customXml/itemProps2.xml><?xml version="1.0" encoding="utf-8"?>
<ds:datastoreItem xmlns:ds="http://schemas.openxmlformats.org/officeDocument/2006/customXml" ds:itemID="{BA1F85F4-CFA0-49D9-8433-8CD88E9DFD3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C3D0DD0-64FA-49EA-8658-003ACF5CECC8}"/>
</file>

<file path=customXml/itemProps4.xml><?xml version="1.0" encoding="utf-8"?>
<ds:datastoreItem xmlns:ds="http://schemas.openxmlformats.org/officeDocument/2006/customXml" ds:itemID="{30722509-C6F6-4E47-ADE6-3D5BB7D30F0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D3F6320-EF80-46A3-94A9-5714CD50B51E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a74abe98-04d6-4650-a86d-b684cd679024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Annual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Company>SFRS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Wakeley</dc:creator>
  <cp:keywords>Appliances; Assets</cp:keywords>
  <cp:lastModifiedBy>Louise Goodhead</cp:lastModifiedBy>
  <cp:lastPrinted>2009-09-06T12:35:36Z</cp:lastPrinted>
  <dcterms:created xsi:type="dcterms:W3CDTF">2001-04-14T20:59:12Z</dcterms:created>
  <dcterms:modified xsi:type="dcterms:W3CDTF">2016-05-12T12:21:04Z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0x0101009DB21D08441AA34C9B2B98F396559C930600EACA0F8B22C49B42BDB9BD655805095F</vt:lpwstr>
  </property>
  <property fmtid="{D5CDD505-2E9C-101B-9397-08002B2CF9AE}" pid="3" name="TaxKeyword">
    <vt:lpwstr>1175;#Appliances|93fba3de-fad7-4e60-82e4-598bfb270a37;#1085;#Assets|52685083-dc09-4647-a1ed-40a51c8682e9</vt:lpwstr>
  </property>
  <property fmtid="{D5CDD505-2E9C-101B-9397-08002B2CF9AE}" pid="4" name="SFRSTopic">
    <vt:lpwstr/>
  </property>
  <property fmtid="{D5CDD505-2E9C-101B-9397-08002B2CF9AE}" pid="5" name="_dlc_DocIdItemGuid">
    <vt:lpwstr>de7c6d1d-49de-4283-92c3-20314878ec50</vt:lpwstr>
  </property>
</Properties>
</file>